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omments2.xml" ContentType="application/vnd.openxmlformats-officedocument.spreadsheetml.comments+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G:\Cellule Environnement\Boite à outils\Tableurs\Test 2025\"/>
    </mc:Choice>
  </mc:AlternateContent>
  <xr:revisionPtr revIDLastSave="0" documentId="8_{AA8B9A10-EFE7-4E28-8C42-EAA103F774B6}" xr6:coauthVersionLast="47" xr6:coauthVersionMax="47" xr10:uidLastSave="{00000000-0000-0000-0000-000000000000}"/>
  <bookViews>
    <workbookView xWindow="-28920" yWindow="-120" windowWidth="29040" windowHeight="15840" activeTab="2" xr2:uid="{00000000-000D-0000-FFFF-FFFF00000000}"/>
  </bookViews>
  <sheets>
    <sheet name="Consignes" sheetId="3" r:id="rId1"/>
    <sheet name="Suivi annuel" sheetId="2" r:id="rId2"/>
    <sheet name="Suivi mensuel" sheetId="4" r:id="rId3"/>
  </sheets>
  <definedNames>
    <definedName name="_xlnm.Print_Area" localSheetId="0">Consignes!$A$1:$K$30</definedName>
    <definedName name="_xlnm.Print_Area" localSheetId="1">'Suivi annuel'!$A$1:$O$121</definedName>
    <definedName name="_xlnm.Print_Area" localSheetId="2">'Suivi mensuel'!$A$1:$O$133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4" l="1"/>
  <c r="A2" i="2"/>
  <c r="O73" i="2" l="1"/>
  <c r="O72" i="2"/>
  <c r="O71" i="2"/>
  <c r="O70" i="2"/>
  <c r="O69" i="2"/>
  <c r="O68" i="2"/>
  <c r="O67" i="2"/>
  <c r="O66" i="2"/>
  <c r="O65" i="2"/>
  <c r="O64" i="2"/>
  <c r="O63" i="2"/>
  <c r="O62" i="2"/>
  <c r="O61" i="2"/>
  <c r="O60" i="2"/>
  <c r="O59" i="2"/>
  <c r="O58" i="2"/>
  <c r="O57" i="2"/>
  <c r="O56" i="2"/>
  <c r="O6" i="2"/>
  <c r="O23" i="2"/>
  <c r="O22" i="2"/>
  <c r="O21" i="2"/>
  <c r="O20" i="2"/>
  <c r="O19" i="2"/>
  <c r="O18" i="2"/>
  <c r="O17" i="2"/>
  <c r="O16" i="2"/>
  <c r="O15" i="2"/>
  <c r="O14" i="2"/>
  <c r="O13" i="2"/>
  <c r="O12" i="2"/>
  <c r="O11" i="2"/>
  <c r="O10" i="2"/>
  <c r="O9" i="2"/>
  <c r="O8" i="2"/>
  <c r="O7" i="2"/>
  <c r="A74" i="4"/>
  <c r="A75" i="4"/>
  <c r="A76" i="4"/>
  <c r="A77" i="4"/>
  <c r="A78" i="4"/>
  <c r="A79" i="4"/>
  <c r="A80" i="4"/>
  <c r="A81" i="4"/>
  <c r="A82" i="4"/>
  <c r="A83" i="4"/>
  <c r="A84" i="4"/>
  <c r="A85" i="4"/>
  <c r="A86" i="4"/>
  <c r="A87" i="4"/>
  <c r="A88" i="4"/>
  <c r="A89" i="4"/>
  <c r="A90" i="4"/>
  <c r="A73" i="4"/>
  <c r="A57" i="2"/>
  <c r="A58" i="2"/>
  <c r="A59" i="2"/>
  <c r="A60" i="2"/>
  <c r="A61" i="2"/>
  <c r="A62" i="2"/>
  <c r="A63" i="2"/>
  <c r="A64" i="2"/>
  <c r="A65" i="2"/>
  <c r="A66" i="2"/>
  <c r="A67" i="2"/>
  <c r="A68" i="2"/>
  <c r="A69" i="2"/>
  <c r="A70" i="2"/>
  <c r="A71" i="2"/>
  <c r="A72" i="2"/>
  <c r="A73" i="2"/>
  <c r="A56" i="2"/>
  <c r="O73" i="4" l="1"/>
  <c r="O90" i="4"/>
  <c r="O89" i="4"/>
  <c r="O88" i="4"/>
  <c r="O87" i="4"/>
  <c r="O86" i="4"/>
  <c r="O85" i="4"/>
  <c r="O84" i="4"/>
  <c r="O83" i="4"/>
  <c r="O82" i="4"/>
  <c r="O81" i="4"/>
  <c r="O80" i="4"/>
  <c r="O79" i="4"/>
  <c r="O78" i="4"/>
  <c r="O77" i="4"/>
  <c r="O76" i="4"/>
  <c r="O75" i="4"/>
  <c r="O74" i="4"/>
  <c r="O7" i="4"/>
  <c r="O8" i="4"/>
  <c r="O9" i="4"/>
  <c r="O10" i="4"/>
  <c r="O11" i="4"/>
  <c r="O12" i="4"/>
  <c r="O13" i="4"/>
  <c r="O14" i="4"/>
  <c r="O15" i="4"/>
  <c r="O16" i="4"/>
  <c r="O17" i="4"/>
  <c r="O18" i="4"/>
  <c r="O19" i="4"/>
  <c r="O20" i="4"/>
  <c r="O21" i="4"/>
  <c r="O22" i="4"/>
  <c r="O23" i="4"/>
  <c r="O6" i="4"/>
  <c r="N91" i="4"/>
  <c r="M91" i="4"/>
  <c r="L91" i="4"/>
  <c r="K91" i="4"/>
  <c r="J91" i="4"/>
  <c r="I91" i="4"/>
  <c r="H91" i="4"/>
  <c r="G91" i="4"/>
  <c r="F91" i="4"/>
  <c r="E91" i="4"/>
  <c r="D91" i="4"/>
  <c r="C91" i="4"/>
  <c r="B90" i="4"/>
  <c r="B89" i="4"/>
  <c r="B88" i="4"/>
  <c r="B87" i="4"/>
  <c r="B86" i="4"/>
  <c r="B85" i="4"/>
  <c r="B84" i="4"/>
  <c r="B83" i="4"/>
  <c r="B82" i="4"/>
  <c r="B81" i="4"/>
  <c r="B80" i="4"/>
  <c r="B79" i="4"/>
  <c r="B78" i="4"/>
  <c r="C96" i="4" s="1"/>
  <c r="B77" i="4"/>
  <c r="B76" i="4"/>
  <c r="B75" i="4"/>
  <c r="B74" i="4"/>
  <c r="G94" i="4" s="1"/>
  <c r="B73" i="4"/>
  <c r="N36" i="4"/>
  <c r="M36" i="4"/>
  <c r="L36" i="4"/>
  <c r="K36" i="4"/>
  <c r="J36" i="4"/>
  <c r="I36" i="4"/>
  <c r="E36" i="4"/>
  <c r="D36" i="4"/>
  <c r="C36" i="4"/>
  <c r="N32" i="4"/>
  <c r="M32" i="4"/>
  <c r="L32" i="4"/>
  <c r="K32" i="4"/>
  <c r="J32" i="4"/>
  <c r="I32" i="4"/>
  <c r="H32" i="4"/>
  <c r="G32" i="4"/>
  <c r="F32" i="4"/>
  <c r="E32" i="4"/>
  <c r="D32" i="4"/>
  <c r="C32" i="4"/>
  <c r="N31" i="4"/>
  <c r="M31" i="4"/>
  <c r="L31" i="4"/>
  <c r="K31" i="4"/>
  <c r="J31" i="4"/>
  <c r="I31" i="4"/>
  <c r="H31" i="4"/>
  <c r="G31" i="4"/>
  <c r="F31" i="4"/>
  <c r="E31" i="4"/>
  <c r="D31" i="4"/>
  <c r="C31" i="4"/>
  <c r="N30" i="4"/>
  <c r="N33" i="4" s="1"/>
  <c r="N34" i="4" s="1"/>
  <c r="M30" i="4"/>
  <c r="M33" i="4" s="1"/>
  <c r="M34" i="4" s="1"/>
  <c r="L30" i="4"/>
  <c r="K30" i="4"/>
  <c r="J30" i="4"/>
  <c r="I30" i="4"/>
  <c r="H30" i="4"/>
  <c r="G30" i="4"/>
  <c r="F30" i="4"/>
  <c r="E30" i="4"/>
  <c r="E33" i="4" s="1"/>
  <c r="D30" i="4"/>
  <c r="D33" i="4" s="1"/>
  <c r="C30" i="4"/>
  <c r="C33" i="4" s="1"/>
  <c r="N24" i="4"/>
  <c r="N99" i="4" s="1"/>
  <c r="N100" i="4" s="1"/>
  <c r="M24" i="4"/>
  <c r="M99" i="4" s="1"/>
  <c r="M100" i="4" s="1"/>
  <c r="L24" i="4"/>
  <c r="L99" i="4" s="1"/>
  <c r="L100" i="4" s="1"/>
  <c r="K24" i="4"/>
  <c r="K99" i="4" s="1"/>
  <c r="K100" i="4" s="1"/>
  <c r="J24" i="4"/>
  <c r="J99" i="4" s="1"/>
  <c r="J100" i="4" s="1"/>
  <c r="I24" i="4"/>
  <c r="I99" i="4" s="1"/>
  <c r="I100" i="4" s="1"/>
  <c r="H24" i="4"/>
  <c r="H36" i="4" s="1"/>
  <c r="G24" i="4"/>
  <c r="G99" i="4" s="1"/>
  <c r="G100" i="4" s="1"/>
  <c r="F24" i="4"/>
  <c r="E24" i="4"/>
  <c r="E99" i="4" s="1"/>
  <c r="D24" i="4"/>
  <c r="D99" i="4" s="1"/>
  <c r="D100" i="4" s="1"/>
  <c r="C24" i="4"/>
  <c r="C99" i="4" s="1"/>
  <c r="C100" i="4" s="1"/>
  <c r="K33" i="4" l="1"/>
  <c r="K34" i="4" s="1"/>
  <c r="L33" i="4"/>
  <c r="L34" i="4" s="1"/>
  <c r="H33" i="4"/>
  <c r="I33" i="4"/>
  <c r="F33" i="4"/>
  <c r="O33" i="4" s="1"/>
  <c r="G33" i="4"/>
  <c r="J33" i="4"/>
  <c r="J34" i="4" s="1"/>
  <c r="O91" i="4"/>
  <c r="O24" i="4"/>
  <c r="O31" i="4"/>
  <c r="O32" i="4"/>
  <c r="N96" i="4"/>
  <c r="C95" i="4"/>
  <c r="G96" i="4"/>
  <c r="O30" i="4"/>
  <c r="D34" i="4"/>
  <c r="C94" i="4"/>
  <c r="G95" i="4"/>
  <c r="K96" i="4"/>
  <c r="K95" i="4"/>
  <c r="K94" i="4"/>
  <c r="E100" i="4"/>
  <c r="H34" i="4"/>
  <c r="G36" i="4"/>
  <c r="H99" i="4"/>
  <c r="H100" i="4" s="1"/>
  <c r="F34" i="4"/>
  <c r="G34" i="4"/>
  <c r="E34" i="4"/>
  <c r="I34" i="4"/>
  <c r="F36" i="4"/>
  <c r="F99" i="4"/>
  <c r="F100" i="4" s="1"/>
  <c r="D94" i="4"/>
  <c r="H94" i="4"/>
  <c r="L94" i="4"/>
  <c r="D95" i="4"/>
  <c r="H95" i="4"/>
  <c r="L95" i="4"/>
  <c r="D96" i="4"/>
  <c r="H96" i="4"/>
  <c r="L96" i="4"/>
  <c r="E94" i="4"/>
  <c r="I94" i="4"/>
  <c r="M94" i="4"/>
  <c r="M97" i="4" s="1"/>
  <c r="M98" i="4" s="1"/>
  <c r="E95" i="4"/>
  <c r="I95" i="4"/>
  <c r="M95" i="4"/>
  <c r="E96" i="4"/>
  <c r="I96" i="4"/>
  <c r="M96" i="4"/>
  <c r="F94" i="4"/>
  <c r="J94" i="4"/>
  <c r="J97" i="4" s="1"/>
  <c r="J98" i="4" s="1"/>
  <c r="N94" i="4"/>
  <c r="F95" i="4"/>
  <c r="J95" i="4"/>
  <c r="N95" i="4"/>
  <c r="F96" i="4"/>
  <c r="J96" i="4"/>
  <c r="B57" i="2"/>
  <c r="B58" i="2"/>
  <c r="B59" i="2"/>
  <c r="B60" i="2"/>
  <c r="B61" i="2"/>
  <c r="B62" i="2"/>
  <c r="H79" i="2" s="1"/>
  <c r="B63" i="2"/>
  <c r="B64" i="2"/>
  <c r="B65" i="2"/>
  <c r="B66" i="2"/>
  <c r="B67" i="2"/>
  <c r="B68" i="2"/>
  <c r="B69" i="2"/>
  <c r="B70" i="2"/>
  <c r="B71" i="2"/>
  <c r="B72" i="2"/>
  <c r="B73" i="2"/>
  <c r="B56" i="2"/>
  <c r="D32" i="2"/>
  <c r="E32" i="2"/>
  <c r="F32" i="2"/>
  <c r="G32" i="2"/>
  <c r="H32" i="2"/>
  <c r="I32" i="2"/>
  <c r="J32" i="2"/>
  <c r="K32" i="2"/>
  <c r="L32" i="2"/>
  <c r="M32" i="2"/>
  <c r="N32" i="2"/>
  <c r="C32" i="2"/>
  <c r="C31" i="2"/>
  <c r="C30" i="2"/>
  <c r="G97" i="4" l="1"/>
  <c r="F79" i="2"/>
  <c r="O32" i="2"/>
  <c r="D79" i="2"/>
  <c r="O96" i="4"/>
  <c r="K97" i="4"/>
  <c r="K98" i="4" s="1"/>
  <c r="C97" i="4"/>
  <c r="O94" i="4"/>
  <c r="O95" i="4"/>
  <c r="F97" i="4"/>
  <c r="I97" i="4"/>
  <c r="L97" i="4"/>
  <c r="L98" i="4" s="1"/>
  <c r="E97" i="4"/>
  <c r="E98" i="4" s="1"/>
  <c r="H97" i="4"/>
  <c r="H98" i="4" s="1"/>
  <c r="N97" i="4"/>
  <c r="N98" i="4" s="1"/>
  <c r="D97" i="4"/>
  <c r="D98" i="4" s="1"/>
  <c r="G98" i="4"/>
  <c r="N79" i="2"/>
  <c r="J79" i="2"/>
  <c r="M79" i="2"/>
  <c r="G79" i="2"/>
  <c r="L79" i="2"/>
  <c r="I79" i="2"/>
  <c r="E79" i="2"/>
  <c r="C79" i="2"/>
  <c r="K79" i="2"/>
  <c r="O79" i="2" l="1"/>
  <c r="O97" i="4"/>
  <c r="I98" i="4"/>
  <c r="F98" i="4"/>
  <c r="M74" i="2" l="1"/>
  <c r="M24" i="2"/>
  <c r="M82" i="2" s="1"/>
  <c r="M83" i="2" s="1"/>
  <c r="M31" i="2"/>
  <c r="M36" i="2"/>
  <c r="M30" i="2"/>
  <c r="N74" i="2"/>
  <c r="L74" i="2"/>
  <c r="K74" i="2"/>
  <c r="J74" i="2"/>
  <c r="I74" i="2"/>
  <c r="H74" i="2"/>
  <c r="G74" i="2"/>
  <c r="F74" i="2"/>
  <c r="E74" i="2"/>
  <c r="D74" i="2"/>
  <c r="C74" i="2"/>
  <c r="O74" i="2" s="1"/>
  <c r="J36" i="2"/>
  <c r="K36" i="2"/>
  <c r="L36" i="2"/>
  <c r="N36" i="2"/>
  <c r="M33" i="2" l="1"/>
  <c r="M34" i="2" s="1"/>
  <c r="M77" i="2"/>
  <c r="M78" i="2"/>
  <c r="K77" i="2"/>
  <c r="H78" i="2"/>
  <c r="C77" i="2"/>
  <c r="F78" i="2"/>
  <c r="N78" i="2"/>
  <c r="E77" i="2"/>
  <c r="N77" i="2"/>
  <c r="L78" i="2"/>
  <c r="G77" i="2"/>
  <c r="D78" i="2"/>
  <c r="I77" i="2"/>
  <c r="J78" i="2"/>
  <c r="F77" i="2"/>
  <c r="J77" i="2"/>
  <c r="C78" i="2"/>
  <c r="G78" i="2"/>
  <c r="K78" i="2"/>
  <c r="D77" i="2"/>
  <c r="D80" i="2" s="1"/>
  <c r="H77" i="2"/>
  <c r="H80" i="2" s="1"/>
  <c r="L77" i="2"/>
  <c r="E78" i="2"/>
  <c r="I78" i="2"/>
  <c r="D24" i="2"/>
  <c r="E24" i="2"/>
  <c r="F24" i="2"/>
  <c r="G24" i="2"/>
  <c r="H24" i="2"/>
  <c r="I24" i="2"/>
  <c r="J24" i="2"/>
  <c r="J82" i="2" s="1"/>
  <c r="J83" i="2" s="1"/>
  <c r="K24" i="2"/>
  <c r="K82" i="2" s="1"/>
  <c r="K83" i="2" s="1"/>
  <c r="L24" i="2"/>
  <c r="L82" i="2" s="1"/>
  <c r="L83" i="2" s="1"/>
  <c r="N24" i="2"/>
  <c r="N82" i="2" s="1"/>
  <c r="N83" i="2" s="1"/>
  <c r="C24" i="2"/>
  <c r="I80" i="2" l="1"/>
  <c r="C36" i="2"/>
  <c r="O24" i="2"/>
  <c r="O78" i="2"/>
  <c r="O77" i="2"/>
  <c r="F80" i="2"/>
  <c r="F81" i="2" s="1"/>
  <c r="G80" i="2"/>
  <c r="M80" i="2"/>
  <c r="M81" i="2" s="1"/>
  <c r="J80" i="2"/>
  <c r="J81" i="2" s="1"/>
  <c r="L80" i="2"/>
  <c r="L81" i="2" s="1"/>
  <c r="K80" i="2"/>
  <c r="K81" i="2" s="1"/>
  <c r="N80" i="2"/>
  <c r="C80" i="2"/>
  <c r="E80" i="2"/>
  <c r="H36" i="2"/>
  <c r="H82" i="2"/>
  <c r="H83" i="2" s="1"/>
  <c r="D36" i="2"/>
  <c r="D82" i="2"/>
  <c r="D83" i="2" s="1"/>
  <c r="G36" i="2"/>
  <c r="G82" i="2"/>
  <c r="G83" i="2" s="1"/>
  <c r="F36" i="2"/>
  <c r="F82" i="2"/>
  <c r="F83" i="2" s="1"/>
  <c r="I36" i="2"/>
  <c r="I82" i="2"/>
  <c r="I83" i="2" s="1"/>
  <c r="E36" i="2"/>
  <c r="E82" i="2"/>
  <c r="E83" i="2" s="1"/>
  <c r="C82" i="2"/>
  <c r="C83" i="2" s="1"/>
  <c r="N81" i="2"/>
  <c r="D31" i="2"/>
  <c r="I31" i="2"/>
  <c r="C33" i="2"/>
  <c r="H31" i="2"/>
  <c r="G31" i="2"/>
  <c r="L31" i="2"/>
  <c r="F31" i="2"/>
  <c r="K31" i="2"/>
  <c r="E31" i="2"/>
  <c r="J31" i="2"/>
  <c r="N31" i="2"/>
  <c r="J30" i="2"/>
  <c r="I30" i="2"/>
  <c r="L30" i="2"/>
  <c r="K30" i="2"/>
  <c r="E30" i="2"/>
  <c r="F30" i="2"/>
  <c r="D30" i="2"/>
  <c r="G30" i="2"/>
  <c r="H30" i="2"/>
  <c r="N30" i="2"/>
  <c r="I33" i="2" l="1"/>
  <c r="O30" i="2"/>
  <c r="K33" i="2"/>
  <c r="D81" i="2"/>
  <c r="O80" i="2"/>
  <c r="O31" i="2"/>
  <c r="J33" i="2"/>
  <c r="J34" i="2" s="1"/>
  <c r="L33" i="2"/>
  <c r="L34" i="2" s="1"/>
  <c r="E33" i="2"/>
  <c r="G33" i="2"/>
  <c r="D33" i="2"/>
  <c r="H33" i="2"/>
  <c r="N33" i="2"/>
  <c r="N34" i="2" s="1"/>
  <c r="F33" i="2"/>
  <c r="G81" i="2"/>
  <c r="I81" i="2"/>
  <c r="E81" i="2"/>
  <c r="H81" i="2"/>
  <c r="I34" i="2"/>
  <c r="K34" i="2"/>
  <c r="O33" i="2" l="1"/>
  <c r="D34" i="2"/>
  <c r="F34" i="2"/>
  <c r="G34" i="2"/>
  <c r="H34" i="2"/>
  <c r="E3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UWE</author>
  </authors>
  <commentList>
    <comment ref="C4" authorId="0" shapeId="0" xr:uid="{00000000-0006-0000-0100-000001000000}">
      <text>
        <r>
          <rPr>
            <sz val="9"/>
            <color indexed="81"/>
            <rFont val="Tahoma"/>
            <family val="2"/>
          </rPr>
          <t xml:space="preserve">Pour réaliser un suivi efficace en matière de déchets, il est primordial d'uniformiser le système de facturation (idéalement au poids et non au volume) afin de pouvoir effectuer des comparaisons des quantités de déchets générés.
En Belgique, DENUO (Fédération belge des entreprises actives dans le traitement et le recyclage des déchets) considère que 1 m³ de déchets Classe 2 (Déchet Industriel Banal) correspond à 160 kg.
En France, l'ADEME considère quant à elle que 1 m³ de déchets en mélange correspond à 300 kg.
</t>
        </r>
      </text>
    </comment>
    <comment ref="B5" authorId="0" shapeId="0" xr:uid="{00000000-0006-0000-0100-000002000000}">
      <text>
        <r>
          <rPr>
            <sz val="9"/>
            <color indexed="81"/>
            <rFont val="Tahoma"/>
            <family val="2"/>
          </rPr>
          <t xml:space="preserve">Choisissez dans le menu déroulant le type de déchet : non-dangereux, dangereux ou inerte
Pour savoir si un déchet est non-dangereux, dangereux ou inerte, consultez le catalogue déchets de la Région wallonne sur : </t>
        </r>
        <r>
          <rPr>
            <u/>
            <sz val="9"/>
            <color indexed="12"/>
            <rFont val="Tahoma"/>
            <family val="2"/>
          </rPr>
          <t>http://environnement.wallonie.be/legis/dechets/decat026.htm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UWE</author>
  </authors>
  <commentList>
    <comment ref="C4" authorId="0" shapeId="0" xr:uid="{00000000-0006-0000-0200-000001000000}">
      <text>
        <r>
          <rPr>
            <sz val="9"/>
            <color indexed="81"/>
            <rFont val="Tahoma"/>
            <family val="2"/>
          </rPr>
          <t xml:space="preserve">Pour réaliser un suivi efficace en matière de déchets, il est primordial d'uniformiser le système de facturation (idéalement au poids et non au volume) afin de pouvoir effectuer des comparaisons des quantités de déchets générés.
En Belgique, DENUO (Fédération belge des entreprises actives dans le traitement et le recyclage des déchets) considère que 1 m³ de déchets Classe 2 (Déchet Industriel Banal) correspond à 160 kg.
En France, l'ADEME considère quant à elle que 1 m³ de déchets en mélange correspond à 300 kg.
</t>
        </r>
      </text>
    </comment>
    <comment ref="B5" authorId="0" shapeId="0" xr:uid="{00000000-0006-0000-0200-000002000000}">
      <text>
        <r>
          <rPr>
            <sz val="9"/>
            <color indexed="81"/>
            <rFont val="Tahoma"/>
            <family val="2"/>
          </rPr>
          <t xml:space="preserve">Choisissez dans le menu déroulant le type de déchet : non-dangereux, dangereux ou inerte
Pour savoir si un déchet est non-dangereux, dangereux ou inerte, consultez le catalogue déchets de la Région wallonne sur : </t>
        </r>
        <r>
          <rPr>
            <u/>
            <sz val="9"/>
            <color indexed="12"/>
            <rFont val="Tahoma"/>
            <family val="2"/>
          </rPr>
          <t>http://environnement.wallonie.be/legis/dechets/decat026.htm</t>
        </r>
      </text>
    </comment>
  </commentList>
</comments>
</file>

<file path=xl/sharedStrings.xml><?xml version="1.0" encoding="utf-8"?>
<sst xmlns="http://schemas.openxmlformats.org/spreadsheetml/2006/main" count="155" uniqueCount="63">
  <si>
    <t>-</t>
  </si>
  <si>
    <t>Code couleur :</t>
  </si>
  <si>
    <t>Case à encoder obligatoirement</t>
  </si>
  <si>
    <t>Case à encoder si pertinent</t>
  </si>
  <si>
    <t>Consignes pour l'encodage :</t>
  </si>
  <si>
    <t>Certaines cellules sont protégées et ne peuvent être modifées car elles contiennent des formules. Cela évite d'éventuelles erreurs de manipulation dans le fichier.</t>
  </si>
  <si>
    <t>Case contenant des résultats de calculs et ne pouvant pas être modifiée</t>
  </si>
  <si>
    <t>Suivi annuel des quantités et coûts de déchets (via factures)</t>
  </si>
  <si>
    <t>La feuille "suivi mensuel" est utilisée pour encoder et comparer les données d'une année.</t>
  </si>
  <si>
    <t>La feuille "suivi annuel" est utilisée pour encoder et comparer les données de plusieurs années.</t>
  </si>
  <si>
    <t>Ces feuilles peuvent être multipliées autant de fois que nécessaire (si analyse mensuelle de plusieurs années par exemple).</t>
  </si>
  <si>
    <t>Evolution par rapport à l'année précédente</t>
  </si>
  <si>
    <t>TOTAL (tonnes)</t>
  </si>
  <si>
    <t>Dangereux</t>
  </si>
  <si>
    <t>Non-dangereux</t>
  </si>
  <si>
    <t>Déchet</t>
  </si>
  <si>
    <t>Type</t>
  </si>
  <si>
    <t>Indicateur (nbre trav., tonnes prod., …)</t>
  </si>
  <si>
    <t>Quantité spécifique des déchets (tonnes/indicateur)</t>
  </si>
  <si>
    <t>Quantités de déchets (tonnes)</t>
  </si>
  <si>
    <r>
      <t xml:space="preserve">Pour savoir si un déchet est non-dangereux, dangereux ou inerte, consultez le catalogue déchets de la Région wallonne sur : </t>
    </r>
    <r>
      <rPr>
        <b/>
        <u/>
        <sz val="11"/>
        <color theme="4"/>
        <rFont val="Calibri"/>
        <family val="2"/>
        <scheme val="minor"/>
      </rPr>
      <t>http://environnement.wallonie.be/legis/dechets/decat026.htm</t>
    </r>
  </si>
  <si>
    <t>Inerte</t>
  </si>
  <si>
    <t>Quantités (tonnes)</t>
  </si>
  <si>
    <t>Coût htva des déchets par tonne (€/tonne)</t>
  </si>
  <si>
    <t>Année :</t>
  </si>
  <si>
    <t>Janvier</t>
  </si>
  <si>
    <t>Février</t>
  </si>
  <si>
    <t>Mars</t>
  </si>
  <si>
    <t>Avril</t>
  </si>
  <si>
    <t>Mai</t>
  </si>
  <si>
    <t>Juin</t>
  </si>
  <si>
    <t>Juillet</t>
  </si>
  <si>
    <t>Août</t>
  </si>
  <si>
    <t>Septembre</t>
  </si>
  <si>
    <t>Octobre</t>
  </si>
  <si>
    <t>Novembre</t>
  </si>
  <si>
    <t>Décembre</t>
  </si>
  <si>
    <t>TOTAL</t>
  </si>
  <si>
    <t>Déchets Non-Dangereux</t>
  </si>
  <si>
    <t>(tonnes)</t>
  </si>
  <si>
    <t>Déchets Dangereux</t>
  </si>
  <si>
    <t>Déchets Inertes</t>
  </si>
  <si>
    <t>Pour réaliser un suivi efficace en matière de déchets, il est primordial d'uniformiser le système de facturation (idéalement au poids et non au volume) afin de pouvoir effectuer des comparaisons des quantités de déchets générés.</t>
  </si>
  <si>
    <r>
      <t xml:space="preserve">Conversion volume </t>
    </r>
    <r>
      <rPr>
        <b/>
        <sz val="12"/>
        <color theme="3"/>
        <rFont val="Symbol"/>
        <family val="1"/>
        <charset val="2"/>
      </rPr>
      <t>«</t>
    </r>
    <r>
      <rPr>
        <b/>
        <sz val="12"/>
        <color theme="3"/>
        <rFont val="Calibri"/>
        <family val="2"/>
      </rPr>
      <t xml:space="preserve"> poids</t>
    </r>
  </si>
  <si>
    <t>Pourquoi réaliser un suivi des quantités et des coûts de gestion des déchets ?</t>
  </si>
  <si>
    <r>
      <t>§</t>
    </r>
    <r>
      <rPr>
        <sz val="7"/>
        <color rgb="FF212120"/>
        <rFont val="Times New Roman"/>
        <family val="1"/>
      </rPr>
      <t xml:space="preserve">  </t>
    </r>
    <r>
      <rPr>
        <sz val="11"/>
        <color rgb="FF212120"/>
        <rFont val="Calibri"/>
        <family val="2"/>
      </rPr>
      <t xml:space="preserve">d’établir des </t>
    </r>
    <r>
      <rPr>
        <b/>
        <sz val="11"/>
        <color rgb="FF212120"/>
        <rFont val="Calibri"/>
        <family val="2"/>
      </rPr>
      <t>comparaisons entre flux</t>
    </r>
    <r>
      <rPr>
        <sz val="11"/>
        <color rgb="FF212120"/>
        <rFont val="Calibri"/>
        <family val="2"/>
      </rPr>
      <t xml:space="preserve"> de déchets</t>
    </r>
  </si>
  <si>
    <r>
      <t xml:space="preserve">L’encodage régulier des données va permettre d’assurer un suivi des quantités et des coûts de gestion des déchets. Pour faciliter l’interprétation de ces données, il est important de réaliser une série de </t>
    </r>
    <r>
      <rPr>
        <b/>
        <sz val="11"/>
        <color rgb="FF212120"/>
        <rFont val="Calibri"/>
        <family val="2"/>
        <scheme val="minor"/>
      </rPr>
      <t>graphiques</t>
    </r>
    <r>
      <rPr>
        <sz val="11"/>
        <color rgb="FF212120"/>
        <rFont val="Calibri"/>
        <family val="2"/>
        <scheme val="minor"/>
      </rPr>
      <t>, afin :</t>
    </r>
  </si>
  <si>
    <r>
      <t>§</t>
    </r>
    <r>
      <rPr>
        <sz val="7"/>
        <color rgb="FF212120"/>
        <rFont val="Times New Roman"/>
        <family val="1"/>
      </rPr>
      <t xml:space="preserve">  </t>
    </r>
    <r>
      <rPr>
        <sz val="11"/>
        <color rgb="FF212120"/>
        <rFont val="Calibri"/>
        <family val="2"/>
      </rPr>
      <t xml:space="preserve">de mettre en </t>
    </r>
    <r>
      <rPr>
        <b/>
        <sz val="11"/>
        <color rgb="FF212120"/>
        <rFont val="Calibri"/>
        <family val="2"/>
      </rPr>
      <t>évidence les déchets générés en plus grande quantité et ceux qui coûtent le plus cher</t>
    </r>
  </si>
  <si>
    <r>
      <t>§</t>
    </r>
    <r>
      <rPr>
        <sz val="7"/>
        <color rgb="FF212120"/>
        <rFont val="Times New Roman"/>
        <family val="1"/>
      </rPr>
      <t xml:space="preserve">  </t>
    </r>
    <r>
      <rPr>
        <sz val="11"/>
        <color rgb="FF212120"/>
        <rFont val="Calibri"/>
        <family val="2"/>
      </rPr>
      <t>de comparer la production de déchets (et les coûts y afférents) d’une année à l’autre</t>
    </r>
  </si>
  <si>
    <t>…</t>
  </si>
  <si>
    <t>Déchet 1</t>
  </si>
  <si>
    <t>Déchet 2</t>
  </si>
  <si>
    <t>Déchet 3</t>
  </si>
  <si>
    <t>Tableur de suivi des quantités et coûts de déchets</t>
  </si>
  <si>
    <t>Evolution par rapport au mois précédent</t>
  </si>
  <si>
    <r>
      <t>§</t>
    </r>
    <r>
      <rPr>
        <sz val="7"/>
        <color rgb="FF212120"/>
        <rFont val="Times New Roman"/>
        <family val="1"/>
      </rPr>
      <t xml:space="preserve">  </t>
    </r>
    <r>
      <rPr>
        <sz val="11"/>
        <color rgb="FF212120"/>
        <rFont val="Calibri"/>
        <family val="2"/>
      </rPr>
      <t xml:space="preserve">d’identifier d’éventuels </t>
    </r>
    <r>
      <rPr>
        <b/>
        <sz val="11"/>
        <color rgb="FF212120"/>
        <rFont val="Calibri"/>
        <family val="2"/>
      </rPr>
      <t>problèmes</t>
    </r>
    <r>
      <rPr>
        <sz val="11"/>
        <color rgb="FF212120"/>
        <rFont val="Calibri"/>
        <family val="2"/>
      </rPr>
      <t xml:space="preserve"> (surproduction, déclassement de conteneurs, augmentation des prix pratiqués…)</t>
    </r>
  </si>
  <si>
    <t>Coûts (€)</t>
  </si>
  <si>
    <t>TOTAL (€)</t>
  </si>
  <si>
    <t>(€)</t>
  </si>
  <si>
    <t xml:space="preserve">(€) </t>
  </si>
  <si>
    <t>Dernière révision du fichier : janvier 2025</t>
  </si>
  <si>
    <r>
      <t>§</t>
    </r>
    <r>
      <rPr>
        <sz val="7"/>
        <color rgb="FF212120"/>
        <rFont val="Times New Roman"/>
        <family val="1"/>
      </rPr>
      <t xml:space="preserve">  </t>
    </r>
    <r>
      <rPr>
        <sz val="11"/>
        <color rgb="FF212120"/>
        <rFont val="Calibri"/>
        <family val="2"/>
      </rPr>
      <t xml:space="preserve">de mettre en relation la production de déchets avec un </t>
    </r>
    <r>
      <rPr>
        <b/>
        <sz val="11"/>
        <color rgb="FF212120"/>
        <rFont val="Calibri"/>
        <family val="2"/>
      </rPr>
      <t>indicateur</t>
    </r>
    <r>
      <rPr>
        <sz val="11"/>
        <color rgb="FF212120"/>
        <rFont val="Calibri"/>
        <family val="2"/>
      </rPr>
      <t xml:space="preserve"> tel que la production de produit fini, le nombre d’heures de fonctionnement de l’entreprise, le nombre d’employés…</t>
    </r>
  </si>
  <si>
    <t>En Belgique, DENUO (Fédération belge des entreprises actives dans le traitement et le recyclage des déchets) considère que 1 m³ de déchets Classe 2 (Déchet Industriel Banal) correspond à 160 kg.
En France, l'ADEME considère quant à elle que 1 m³ de déchets en mélange correspond à 300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</si>
</sst>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 \-\ 0%"/>
  </numFmts>
  <fonts count="3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sz val="10"/>
      <name val="Arial"/>
      <family val="2"/>
    </font>
    <font>
      <sz val="11"/>
      <color rgb="FFC00000"/>
      <name val="Calibri"/>
      <family val="2"/>
      <scheme val="minor"/>
    </font>
    <font>
      <b/>
      <sz val="14"/>
      <name val="Calibri"/>
      <family val="2"/>
      <scheme val="minor"/>
    </font>
    <font>
      <b/>
      <sz val="11"/>
      <color rgb="FFC00000"/>
      <name val="Calibri"/>
      <family val="2"/>
      <scheme val="minor"/>
    </font>
    <font>
      <b/>
      <sz val="11"/>
      <color theme="3"/>
      <name val="Calibri"/>
      <family val="2"/>
      <scheme val="minor"/>
    </font>
    <font>
      <b/>
      <sz val="14"/>
      <color theme="1"/>
      <name val="Calibri"/>
      <family val="2"/>
      <scheme val="minor"/>
    </font>
    <font>
      <b/>
      <sz val="12"/>
      <color theme="3"/>
      <name val="Calibri"/>
      <family val="2"/>
      <scheme val="minor"/>
    </font>
    <font>
      <b/>
      <sz val="11"/>
      <color theme="6" tint="-0.499984740745262"/>
      <name val="Calibri"/>
      <family val="2"/>
      <scheme val="minor"/>
    </font>
    <font>
      <b/>
      <sz val="11"/>
      <color theme="5" tint="-0.499984740745262"/>
      <name val="Calibri"/>
      <family val="2"/>
      <scheme val="minor"/>
    </font>
    <font>
      <b/>
      <u/>
      <sz val="11"/>
      <color theme="4"/>
      <name val="Calibri"/>
      <family val="2"/>
      <scheme val="minor"/>
    </font>
    <font>
      <sz val="9"/>
      <color indexed="81"/>
      <name val="Tahoma"/>
      <family val="2"/>
    </font>
    <font>
      <b/>
      <sz val="12"/>
      <color theme="3" tint="-0.499984740745262"/>
      <name val="Calibri"/>
      <family val="2"/>
      <scheme val="minor"/>
    </font>
    <font>
      <b/>
      <sz val="13"/>
      <color theme="3" tint="-0.499984740745262"/>
      <name val="Calibri"/>
      <family val="2"/>
      <scheme val="minor"/>
    </font>
    <font>
      <b/>
      <sz val="11"/>
      <color theme="1" tint="0.249977111117893"/>
      <name val="Calibri"/>
      <family val="2"/>
      <scheme val="minor"/>
    </font>
    <font>
      <b/>
      <sz val="12"/>
      <color theme="0"/>
      <name val="Calibri"/>
      <family val="2"/>
      <scheme val="minor"/>
    </font>
    <font>
      <sz val="12"/>
      <color theme="1"/>
      <name val="Calibri"/>
      <family val="2"/>
      <scheme val="minor"/>
    </font>
    <font>
      <b/>
      <sz val="12"/>
      <color theme="1"/>
      <name val="Calibri"/>
      <family val="2"/>
      <scheme val="minor"/>
    </font>
    <font>
      <u/>
      <sz val="9"/>
      <color indexed="12"/>
      <name val="Tahoma"/>
      <family val="2"/>
    </font>
    <font>
      <b/>
      <sz val="12"/>
      <color theme="3"/>
      <name val="Symbol"/>
      <family val="1"/>
      <charset val="2"/>
    </font>
    <font>
      <b/>
      <sz val="12"/>
      <color theme="3"/>
      <name val="Calibri"/>
      <family val="2"/>
    </font>
    <font>
      <sz val="11"/>
      <color rgb="FF212120"/>
      <name val="Wingdings"/>
      <charset val="2"/>
    </font>
    <font>
      <sz val="7"/>
      <color rgb="FF212120"/>
      <name val="Times New Roman"/>
      <family val="1"/>
    </font>
    <font>
      <sz val="11"/>
      <color rgb="FF212120"/>
      <name val="Calibri"/>
      <family val="2"/>
    </font>
    <font>
      <b/>
      <sz val="11"/>
      <color rgb="FF212120"/>
      <name val="Calibri"/>
      <family val="2"/>
    </font>
    <font>
      <sz val="11"/>
      <color rgb="FF212120"/>
      <name val="Calibri"/>
      <family val="2"/>
      <scheme val="minor"/>
    </font>
    <font>
      <b/>
      <sz val="11"/>
      <color rgb="FF212120"/>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0"/>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theme="0" tint="-0.14999847407452621"/>
        <bgColor indexed="64"/>
      </patternFill>
    </fill>
  </fills>
  <borders count="58">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4">
    <xf numFmtId="0" fontId="0" fillId="0" borderId="0"/>
    <xf numFmtId="9" fontId="1" fillId="0" borderId="0" applyFont="0" applyFill="0" applyBorder="0" applyAlignment="0" applyProtection="0"/>
    <xf numFmtId="0" fontId="4" fillId="0" borderId="0"/>
    <xf numFmtId="0" fontId="5" fillId="0" borderId="0"/>
  </cellStyleXfs>
  <cellXfs count="148">
    <xf numFmtId="0" fontId="0" fillId="0" borderId="0" xfId="0"/>
    <xf numFmtId="0" fontId="0" fillId="0" borderId="16" xfId="0" applyBorder="1"/>
    <xf numFmtId="0" fontId="6" fillId="0" borderId="16" xfId="0" applyFont="1" applyBorder="1"/>
    <xf numFmtId="0" fontId="7" fillId="0" borderId="0" xfId="0" applyFont="1"/>
    <xf numFmtId="0" fontId="8" fillId="0" borderId="16" xfId="0" applyFont="1" applyBorder="1"/>
    <xf numFmtId="0" fontId="6" fillId="4" borderId="16" xfId="0" applyFont="1" applyFill="1" applyBorder="1"/>
    <xf numFmtId="0" fontId="6" fillId="4" borderId="0" xfId="0" applyFont="1" applyFill="1"/>
    <xf numFmtId="0" fontId="0" fillId="4" borderId="0" xfId="0" applyFill="1"/>
    <xf numFmtId="0" fontId="0" fillId="5" borderId="9" xfId="0" applyFill="1" applyBorder="1" applyAlignment="1">
      <alignment horizontal="center" vertical="center"/>
    </xf>
    <xf numFmtId="2" fontId="0" fillId="5" borderId="14" xfId="0" applyNumberFormat="1" applyFill="1" applyBorder="1" applyAlignment="1">
      <alignment horizontal="center" vertical="center"/>
    </xf>
    <xf numFmtId="2" fontId="0" fillId="5" borderId="15" xfId="0" applyNumberFormat="1" applyFill="1" applyBorder="1" applyAlignment="1">
      <alignment horizontal="center" vertical="center"/>
    </xf>
    <xf numFmtId="0" fontId="0" fillId="5" borderId="16" xfId="0" applyFill="1" applyBorder="1" applyAlignment="1">
      <alignment horizontal="left"/>
    </xf>
    <xf numFmtId="0" fontId="0" fillId="5" borderId="26" xfId="0" applyFill="1" applyBorder="1" applyAlignment="1">
      <alignment horizontal="left"/>
    </xf>
    <xf numFmtId="0" fontId="0" fillId="5" borderId="27" xfId="0" applyFill="1" applyBorder="1" applyAlignment="1">
      <alignment horizontal="left"/>
    </xf>
    <xf numFmtId="0" fontId="10" fillId="4" borderId="21" xfId="0" applyFont="1" applyFill="1" applyBorder="1"/>
    <xf numFmtId="0" fontId="0" fillId="4" borderId="22" xfId="0" applyFill="1" applyBorder="1"/>
    <xf numFmtId="0" fontId="0" fillId="4" borderId="23" xfId="0" applyFill="1" applyBorder="1"/>
    <xf numFmtId="0" fontId="8" fillId="4" borderId="26" xfId="0" applyFont="1" applyFill="1" applyBorder="1"/>
    <xf numFmtId="0" fontId="0" fillId="4" borderId="25" xfId="0" applyFill="1" applyBorder="1"/>
    <xf numFmtId="0" fontId="0" fillId="4" borderId="24" xfId="0" applyFill="1" applyBorder="1"/>
    <xf numFmtId="0" fontId="11" fillId="4" borderId="24" xfId="0" applyFont="1" applyFill="1" applyBorder="1" applyAlignment="1">
      <alignment vertical="center"/>
    </xf>
    <xf numFmtId="0" fontId="11" fillId="4" borderId="24" xfId="0" applyFont="1" applyFill="1" applyBorder="1"/>
    <xf numFmtId="0" fontId="0" fillId="4" borderId="26" xfId="0" applyFill="1" applyBorder="1"/>
    <xf numFmtId="0" fontId="0" fillId="4" borderId="16" xfId="0" applyFill="1" applyBorder="1"/>
    <xf numFmtId="0" fontId="0" fillId="4" borderId="27" xfId="0" applyFill="1" applyBorder="1"/>
    <xf numFmtId="0" fontId="2" fillId="3" borderId="4" xfId="0" applyFont="1" applyFill="1" applyBorder="1" applyAlignment="1">
      <alignment horizontal="left"/>
    </xf>
    <xf numFmtId="0" fontId="2" fillId="3" borderId="28" xfId="0" applyFont="1" applyFill="1" applyBorder="1" applyAlignment="1">
      <alignment horizontal="left"/>
    </xf>
    <xf numFmtId="0" fontId="2" fillId="3" borderId="29" xfId="0" applyFont="1" applyFill="1" applyBorder="1" applyAlignment="1">
      <alignment horizontal="left"/>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2" fillId="3" borderId="32" xfId="0" applyFont="1" applyFill="1" applyBorder="1" applyAlignment="1">
      <alignment horizontal="center" vertical="center"/>
    </xf>
    <xf numFmtId="0" fontId="0" fillId="5" borderId="8" xfId="0" applyFill="1" applyBorder="1" applyAlignment="1">
      <alignment horizontal="center" vertical="center"/>
    </xf>
    <xf numFmtId="0" fontId="0" fillId="5" borderId="10" xfId="0" applyFill="1" applyBorder="1" applyAlignment="1">
      <alignment horizontal="center" vertical="center"/>
    </xf>
    <xf numFmtId="0" fontId="0" fillId="5" borderId="13" xfId="0" applyFill="1" applyBorder="1" applyAlignment="1">
      <alignment horizontal="center" vertical="center"/>
    </xf>
    <xf numFmtId="0" fontId="0" fillId="5" borderId="14" xfId="0" applyFill="1" applyBorder="1" applyAlignment="1">
      <alignment horizontal="center" vertical="center"/>
    </xf>
    <xf numFmtId="0" fontId="0" fillId="5" borderId="15" xfId="0" applyFill="1" applyBorder="1" applyAlignment="1">
      <alignment horizontal="center" vertical="center"/>
    </xf>
    <xf numFmtId="0" fontId="9" fillId="0" borderId="10" xfId="0" applyFont="1" applyBorder="1" applyAlignment="1">
      <alignment horizontal="center" vertical="center"/>
    </xf>
    <xf numFmtId="0" fontId="9" fillId="0" borderId="12" xfId="0" applyFont="1" applyBorder="1" applyAlignment="1">
      <alignment horizontal="center" vertical="center"/>
    </xf>
    <xf numFmtId="0" fontId="9" fillId="0" borderId="15" xfId="0" applyFont="1" applyBorder="1" applyAlignment="1">
      <alignment horizontal="center" vertical="center"/>
    </xf>
    <xf numFmtId="2" fontId="0" fillId="5" borderId="13" xfId="0" applyNumberFormat="1" applyFill="1" applyBorder="1" applyAlignment="1">
      <alignment horizontal="center" vertical="center"/>
    </xf>
    <xf numFmtId="0" fontId="9" fillId="0" borderId="8" xfId="0" applyFont="1" applyBorder="1" applyAlignment="1">
      <alignment horizontal="left" vertical="center"/>
    </xf>
    <xf numFmtId="0" fontId="9" fillId="0" borderId="11" xfId="0" applyFont="1" applyBorder="1" applyAlignment="1">
      <alignment horizontal="left" vertical="center"/>
    </xf>
    <xf numFmtId="0" fontId="9" fillId="0" borderId="13" xfId="0" applyFont="1" applyBorder="1" applyAlignment="1">
      <alignment horizontal="left" vertical="center"/>
    </xf>
    <xf numFmtId="0" fontId="0" fillId="7" borderId="0" xfId="0" applyFill="1" applyAlignment="1">
      <alignment horizontal="left"/>
    </xf>
    <xf numFmtId="0" fontId="0" fillId="7" borderId="24" xfId="0" applyFill="1" applyBorder="1" applyAlignment="1">
      <alignment horizontal="left"/>
    </xf>
    <xf numFmtId="0" fontId="0" fillId="7" borderId="25" xfId="0" applyFill="1" applyBorder="1" applyAlignment="1">
      <alignment horizontal="left"/>
    </xf>
    <xf numFmtId="0" fontId="0" fillId="8" borderId="24" xfId="0" applyFill="1" applyBorder="1" applyAlignment="1">
      <alignment horizontal="left"/>
    </xf>
    <xf numFmtId="0" fontId="0" fillId="8" borderId="0" xfId="0" applyFill="1" applyAlignment="1">
      <alignment horizontal="left"/>
    </xf>
    <xf numFmtId="0" fontId="0" fillId="8" borderId="25" xfId="0" applyFill="1" applyBorder="1" applyAlignment="1">
      <alignment horizontal="left"/>
    </xf>
    <xf numFmtId="0" fontId="0" fillId="5" borderId="35" xfId="0" applyFill="1" applyBorder="1" applyAlignment="1">
      <alignment horizontal="center" vertical="center"/>
    </xf>
    <xf numFmtId="0" fontId="0" fillId="5" borderId="34" xfId="0" applyFill="1" applyBorder="1" applyAlignment="1">
      <alignment horizontal="center" vertical="center"/>
    </xf>
    <xf numFmtId="0" fontId="0" fillId="5" borderId="36" xfId="0" applyFill="1" applyBorder="1" applyAlignment="1">
      <alignment horizontal="center" vertical="center"/>
    </xf>
    <xf numFmtId="0" fontId="0" fillId="5" borderId="25" xfId="0" quotePrefix="1" applyFill="1" applyBorder="1" applyAlignment="1">
      <alignment horizontal="center" vertical="center"/>
    </xf>
    <xf numFmtId="164" fontId="0" fillId="5" borderId="37" xfId="0" applyNumberFormat="1" applyFill="1" applyBorder="1" applyAlignment="1">
      <alignment horizontal="center" vertical="center"/>
    </xf>
    <xf numFmtId="164" fontId="0" fillId="5" borderId="38" xfId="0" applyNumberFormat="1" applyFill="1" applyBorder="1" applyAlignment="1">
      <alignment horizontal="center" vertical="center"/>
    </xf>
    <xf numFmtId="0" fontId="16" fillId="2" borderId="1" xfId="0" applyFont="1" applyFill="1" applyBorder="1" applyAlignment="1">
      <alignment horizontal="center" vertical="center"/>
    </xf>
    <xf numFmtId="0" fontId="16" fillId="2" borderId="7" xfId="0" applyFont="1" applyFill="1" applyBorder="1" applyAlignment="1">
      <alignment horizontal="center"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20" fillId="0" borderId="0" xfId="0" applyFont="1"/>
    <xf numFmtId="0" fontId="20" fillId="0" borderId="0" xfId="0" applyFont="1" applyAlignment="1">
      <alignment horizontal="center" vertical="center"/>
    </xf>
    <xf numFmtId="0" fontId="16" fillId="2" borderId="31" xfId="0" applyFont="1" applyFill="1" applyBorder="1" applyAlignment="1">
      <alignment horizontal="center" vertical="center"/>
    </xf>
    <xf numFmtId="0" fontId="16" fillId="2" borderId="20" xfId="0" applyFont="1" applyFill="1" applyBorder="1" applyAlignment="1">
      <alignment horizontal="center" vertical="center"/>
    </xf>
    <xf numFmtId="0" fontId="19" fillId="3" borderId="17" xfId="0" applyFont="1" applyFill="1" applyBorder="1" applyAlignment="1">
      <alignment horizontal="center" vertical="center" wrapText="1"/>
    </xf>
    <xf numFmtId="0" fontId="3" fillId="5" borderId="44" xfId="0" applyFont="1" applyFill="1" applyBorder="1" applyAlignment="1">
      <alignment horizontal="center" vertical="center"/>
    </xf>
    <xf numFmtId="0" fontId="3" fillId="5" borderId="45" xfId="0" applyFont="1" applyFill="1" applyBorder="1" applyAlignment="1">
      <alignment horizontal="center" vertical="center"/>
    </xf>
    <xf numFmtId="0" fontId="3" fillId="5" borderId="46" xfId="0" applyFont="1" applyFill="1" applyBorder="1" applyAlignment="1">
      <alignment horizontal="center" vertical="center"/>
    </xf>
    <xf numFmtId="0" fontId="16" fillId="2" borderId="5" xfId="0" applyFont="1" applyFill="1" applyBorder="1" applyAlignment="1">
      <alignment horizontal="right" vertical="center"/>
    </xf>
    <xf numFmtId="0" fontId="19" fillId="3" borderId="47" xfId="0" applyFont="1" applyFill="1" applyBorder="1" applyAlignment="1">
      <alignment horizontal="center" vertical="center" wrapText="1"/>
    </xf>
    <xf numFmtId="0" fontId="3" fillId="5" borderId="17" xfId="0" applyFont="1" applyFill="1" applyBorder="1" applyAlignment="1">
      <alignment horizontal="center" vertical="center"/>
    </xf>
    <xf numFmtId="0" fontId="3" fillId="5" borderId="51" xfId="0" applyFont="1" applyFill="1" applyBorder="1" applyAlignment="1">
      <alignment horizontal="center" vertical="center"/>
    </xf>
    <xf numFmtId="0" fontId="19" fillId="3" borderId="42" xfId="0" applyFont="1" applyFill="1" applyBorder="1" applyAlignment="1">
      <alignment horizontal="center" vertical="center" wrapText="1"/>
    </xf>
    <xf numFmtId="0" fontId="3" fillId="5" borderId="42" xfId="0" applyFont="1" applyFill="1" applyBorder="1" applyAlignment="1">
      <alignment horizontal="center" vertical="center"/>
    </xf>
    <xf numFmtId="0" fontId="3" fillId="5" borderId="52" xfId="0" applyFont="1" applyFill="1" applyBorder="1" applyAlignment="1">
      <alignment horizontal="center" vertical="center"/>
    </xf>
    <xf numFmtId="0" fontId="3" fillId="5" borderId="48" xfId="0" applyFont="1" applyFill="1" applyBorder="1" applyAlignment="1">
      <alignment horizontal="center" vertical="center"/>
    </xf>
    <xf numFmtId="0" fontId="0" fillId="5" borderId="40" xfId="0" applyFill="1" applyBorder="1" applyAlignment="1">
      <alignment horizontal="center" vertical="center"/>
    </xf>
    <xf numFmtId="0" fontId="0" fillId="5" borderId="21" xfId="0" applyFill="1" applyBorder="1" applyAlignment="1">
      <alignment horizontal="center" vertical="center"/>
    </xf>
    <xf numFmtId="0" fontId="0" fillId="5" borderId="39" xfId="0" applyFill="1" applyBorder="1" applyAlignment="1">
      <alignment horizontal="center" vertical="center"/>
    </xf>
    <xf numFmtId="0" fontId="3" fillId="5" borderId="53" xfId="0" applyFont="1" applyFill="1" applyBorder="1" applyAlignment="1">
      <alignment horizontal="center" vertical="center"/>
    </xf>
    <xf numFmtId="0" fontId="3" fillId="5" borderId="49" xfId="0" applyFont="1" applyFill="1" applyBorder="1" applyAlignment="1">
      <alignment horizontal="center" vertical="center"/>
    </xf>
    <xf numFmtId="0" fontId="3" fillId="5" borderId="50" xfId="0" applyFont="1" applyFill="1" applyBorder="1" applyAlignment="1">
      <alignment horizontal="center" vertical="center"/>
    </xf>
    <xf numFmtId="0" fontId="0" fillId="4" borderId="0" xfId="0" applyFill="1" applyAlignment="1">
      <alignment horizontal="left" vertical="top" wrapText="1"/>
    </xf>
    <xf numFmtId="0" fontId="0" fillId="4" borderId="25" xfId="0" applyFill="1" applyBorder="1" applyAlignment="1">
      <alignment horizontal="left" vertical="top" wrapText="1"/>
    </xf>
    <xf numFmtId="0" fontId="3" fillId="5" borderId="54" xfId="0" applyFont="1" applyFill="1" applyBorder="1" applyAlignment="1">
      <alignment horizontal="center" vertical="center"/>
    </xf>
    <xf numFmtId="0" fontId="12" fillId="6" borderId="2" xfId="0" applyFont="1" applyFill="1" applyBorder="1" applyAlignment="1">
      <alignment vertical="center"/>
    </xf>
    <xf numFmtId="0" fontId="12" fillId="6" borderId="55" xfId="0" applyFont="1" applyFill="1" applyBorder="1" applyAlignment="1">
      <alignment vertical="center"/>
    </xf>
    <xf numFmtId="0" fontId="13" fillId="9" borderId="18" xfId="0" applyFont="1" applyFill="1" applyBorder="1" applyAlignment="1">
      <alignment vertical="center"/>
    </xf>
    <xf numFmtId="0" fontId="13" fillId="9" borderId="56" xfId="0" applyFont="1" applyFill="1" applyBorder="1" applyAlignment="1">
      <alignment vertical="center"/>
    </xf>
    <xf numFmtId="0" fontId="18" fillId="10" borderId="19" xfId="0" applyFont="1" applyFill="1" applyBorder="1" applyAlignment="1">
      <alignment vertical="center"/>
    </xf>
    <xf numFmtId="0" fontId="18" fillId="10" borderId="57" xfId="0" applyFont="1" applyFill="1" applyBorder="1" applyAlignment="1">
      <alignment vertical="center"/>
    </xf>
    <xf numFmtId="0" fontId="13" fillId="9" borderId="19" xfId="0" applyFont="1" applyFill="1" applyBorder="1" applyAlignment="1">
      <alignment vertical="center"/>
    </xf>
    <xf numFmtId="0" fontId="13" fillId="9" borderId="57" xfId="0" applyFont="1" applyFill="1" applyBorder="1" applyAlignment="1">
      <alignment vertical="center"/>
    </xf>
    <xf numFmtId="0" fontId="18" fillId="10" borderId="1" xfId="0" applyFont="1" applyFill="1" applyBorder="1" applyAlignment="1">
      <alignment vertical="center"/>
    </xf>
    <xf numFmtId="0" fontId="18" fillId="10" borderId="43" xfId="0" applyFont="1" applyFill="1" applyBorder="1" applyAlignment="1">
      <alignment vertical="center"/>
    </xf>
    <xf numFmtId="0" fontId="9" fillId="0" borderId="55" xfId="0" applyFont="1" applyBorder="1" applyAlignment="1">
      <alignment horizontal="center" vertical="center"/>
    </xf>
    <xf numFmtId="0" fontId="9" fillId="0" borderId="56" xfId="0" applyFont="1" applyBorder="1" applyAlignment="1">
      <alignment horizontal="center" vertical="center"/>
    </xf>
    <xf numFmtId="0" fontId="9" fillId="0" borderId="57" xfId="0" applyFont="1" applyBorder="1" applyAlignment="1">
      <alignment horizontal="center" vertical="center"/>
    </xf>
    <xf numFmtId="17" fontId="0" fillId="0" borderId="0" xfId="0" applyNumberFormat="1"/>
    <xf numFmtId="0" fontId="9" fillId="0" borderId="2" xfId="0" applyFont="1" applyBorder="1" applyAlignment="1" applyProtection="1">
      <alignment horizontal="left" vertical="center"/>
      <protection locked="0"/>
    </xf>
    <xf numFmtId="0" fontId="9" fillId="0" borderId="10" xfId="0" applyFont="1" applyBorder="1" applyAlignment="1" applyProtection="1">
      <alignment horizontal="center" vertical="center"/>
      <protection locked="0"/>
    </xf>
    <xf numFmtId="0" fontId="0" fillId="7" borderId="8" xfId="0" applyFill="1" applyBorder="1" applyAlignment="1" applyProtection="1">
      <alignment horizontal="center" vertical="center"/>
      <protection locked="0"/>
    </xf>
    <xf numFmtId="0" fontId="0" fillId="7" borderId="9" xfId="0" applyFill="1" applyBorder="1" applyAlignment="1" applyProtection="1">
      <alignment horizontal="center" vertical="center"/>
      <protection locked="0"/>
    </xf>
    <xf numFmtId="0" fontId="0" fillId="7" borderId="9" xfId="1" quotePrefix="1" applyNumberFormat="1" applyFont="1" applyFill="1" applyBorder="1" applyAlignment="1" applyProtection="1">
      <alignment horizontal="center" vertical="center"/>
      <protection locked="0"/>
    </xf>
    <xf numFmtId="0" fontId="0" fillId="7" borderId="40" xfId="0" applyFill="1" applyBorder="1" applyAlignment="1" applyProtection="1">
      <alignment horizontal="center" vertical="center"/>
      <protection locked="0"/>
    </xf>
    <xf numFmtId="0" fontId="0" fillId="7" borderId="10" xfId="0" applyFill="1" applyBorder="1" applyAlignment="1" applyProtection="1">
      <alignment horizontal="center" vertical="center"/>
      <protection locked="0"/>
    </xf>
    <xf numFmtId="0" fontId="9" fillId="0" borderId="18" xfId="0" applyFont="1" applyBorder="1" applyAlignment="1" applyProtection="1">
      <alignment horizontal="left" vertical="center"/>
      <protection locked="0"/>
    </xf>
    <xf numFmtId="0" fontId="9" fillId="0" borderId="12" xfId="0" applyFont="1" applyBorder="1" applyAlignment="1" applyProtection="1">
      <alignment horizontal="center" vertical="center"/>
      <protection locked="0"/>
    </xf>
    <xf numFmtId="0" fontId="0" fillId="7" borderId="11" xfId="0" applyFill="1" applyBorder="1" applyAlignment="1" applyProtection="1">
      <alignment horizontal="center" vertical="center"/>
      <protection locked="0"/>
    </xf>
    <xf numFmtId="0" fontId="0" fillId="7" borderId="4" xfId="0" applyFill="1" applyBorder="1" applyAlignment="1" applyProtection="1">
      <alignment horizontal="center" vertical="center"/>
      <protection locked="0"/>
    </xf>
    <xf numFmtId="0" fontId="0" fillId="7" borderId="4" xfId="1" applyNumberFormat="1" applyFont="1" applyFill="1" applyBorder="1" applyAlignment="1" applyProtection="1">
      <alignment horizontal="center" vertical="center"/>
      <protection locked="0"/>
    </xf>
    <xf numFmtId="0" fontId="0" fillId="7" borderId="33" xfId="0" applyFill="1" applyBorder="1" applyAlignment="1" applyProtection="1">
      <alignment horizontal="center" vertical="center"/>
      <protection locked="0"/>
    </xf>
    <xf numFmtId="0" fontId="0" fillId="7" borderId="12" xfId="0" applyFill="1" applyBorder="1" applyAlignment="1" applyProtection="1">
      <alignment horizontal="center" vertical="center"/>
      <protection locked="0"/>
    </xf>
    <xf numFmtId="0" fontId="9" fillId="0" borderId="19" xfId="0" applyFont="1" applyBorder="1" applyAlignment="1" applyProtection="1">
      <alignment horizontal="left" vertical="center"/>
      <protection locked="0"/>
    </xf>
    <xf numFmtId="0" fontId="9" fillId="0" borderId="15" xfId="0" applyFont="1" applyBorder="1" applyAlignment="1" applyProtection="1">
      <alignment horizontal="center" vertical="center"/>
      <protection locked="0"/>
    </xf>
    <xf numFmtId="0" fontId="0" fillId="7" borderId="35" xfId="0" applyFill="1" applyBorder="1" applyAlignment="1" applyProtection="1">
      <alignment horizontal="center" vertical="center"/>
      <protection locked="0"/>
    </xf>
    <xf numFmtId="0" fontId="0" fillId="7" borderId="34" xfId="0" applyFill="1" applyBorder="1" applyAlignment="1" applyProtection="1">
      <alignment horizontal="center" vertical="center"/>
      <protection locked="0"/>
    </xf>
    <xf numFmtId="0" fontId="0" fillId="7" borderId="34" xfId="1" applyNumberFormat="1" applyFont="1" applyFill="1" applyBorder="1" applyAlignment="1" applyProtection="1">
      <alignment horizontal="center" vertical="center"/>
      <protection locked="0"/>
    </xf>
    <xf numFmtId="0" fontId="0" fillId="7" borderId="21" xfId="0" applyFill="1" applyBorder="1" applyAlignment="1" applyProtection="1">
      <alignment horizontal="center" vertical="center"/>
      <protection locked="0"/>
    </xf>
    <xf numFmtId="0" fontId="0" fillId="7" borderId="36" xfId="0" applyFill="1" applyBorder="1" applyAlignment="1" applyProtection="1">
      <alignment horizontal="center" vertical="center"/>
      <protection locked="0"/>
    </xf>
    <xf numFmtId="0" fontId="0" fillId="8" borderId="8" xfId="0" applyFill="1" applyBorder="1" applyAlignment="1" applyProtection="1">
      <alignment horizontal="center" vertical="center"/>
      <protection locked="0"/>
    </xf>
    <xf numFmtId="0" fontId="0" fillId="8" borderId="9" xfId="0" applyFill="1" applyBorder="1" applyAlignment="1" applyProtection="1">
      <alignment horizontal="center" vertical="center"/>
      <protection locked="0"/>
    </xf>
    <xf numFmtId="0" fontId="0" fillId="8" borderId="10" xfId="0" applyFill="1" applyBorder="1" applyAlignment="1" applyProtection="1">
      <alignment horizontal="center" vertical="center"/>
      <protection locked="0"/>
    </xf>
    <xf numFmtId="0" fontId="0" fillId="7" borderId="41" xfId="0" applyFill="1" applyBorder="1" applyAlignment="1" applyProtection="1">
      <alignment horizontal="center" vertical="center"/>
      <protection locked="0"/>
    </xf>
    <xf numFmtId="0" fontId="0" fillId="7" borderId="29" xfId="0" applyFill="1" applyBorder="1" applyAlignment="1" applyProtection="1">
      <alignment horizontal="center" vertical="center"/>
      <protection locked="0"/>
    </xf>
    <xf numFmtId="0" fontId="0" fillId="7" borderId="23" xfId="0" applyFill="1" applyBorder="1" applyAlignment="1" applyProtection="1">
      <alignment horizontal="center" vertical="center"/>
      <protection locked="0"/>
    </xf>
    <xf numFmtId="0" fontId="21" fillId="7" borderId="43" xfId="0" applyFont="1" applyFill="1" applyBorder="1" applyAlignment="1" applyProtection="1">
      <alignment horizontal="center" vertical="center"/>
      <protection locked="0"/>
    </xf>
    <xf numFmtId="0" fontId="0" fillId="4" borderId="24" xfId="0" applyFill="1" applyBorder="1" applyAlignment="1">
      <alignment horizontal="left" wrapText="1"/>
    </xf>
    <xf numFmtId="0" fontId="0" fillId="4" borderId="0" xfId="0" applyFill="1" applyAlignment="1">
      <alignment horizontal="left" wrapText="1"/>
    </xf>
    <xf numFmtId="0" fontId="0" fillId="4" borderId="25" xfId="0" applyFill="1" applyBorder="1" applyAlignment="1">
      <alignment horizontal="left" wrapText="1"/>
    </xf>
    <xf numFmtId="0" fontId="29" fillId="4" borderId="24" xfId="0" applyFont="1" applyFill="1" applyBorder="1" applyAlignment="1">
      <alignment horizontal="left" wrapText="1"/>
    </xf>
    <xf numFmtId="0" fontId="29" fillId="4" borderId="0" xfId="0" applyFont="1" applyFill="1" applyAlignment="1">
      <alignment horizontal="left" wrapText="1"/>
    </xf>
    <xf numFmtId="0" fontId="29" fillId="4" borderId="25" xfId="0" applyFont="1" applyFill="1" applyBorder="1" applyAlignment="1">
      <alignment horizontal="left" wrapText="1"/>
    </xf>
    <xf numFmtId="0" fontId="25" fillId="4" borderId="24" xfId="0" applyFont="1" applyFill="1" applyBorder="1" applyAlignment="1">
      <alignment horizontal="left" vertical="center" wrapText="1"/>
    </xf>
    <xf numFmtId="0" fontId="25" fillId="4" borderId="0" xfId="0" applyFont="1" applyFill="1" applyAlignment="1">
      <alignment horizontal="left" vertical="center" wrapText="1"/>
    </xf>
    <xf numFmtId="0" fontId="25" fillId="4" borderId="25" xfId="0" applyFont="1" applyFill="1" applyBorder="1" applyAlignment="1">
      <alignment horizontal="left" vertical="center" wrapText="1"/>
    </xf>
    <xf numFmtId="0" fontId="17" fillId="2" borderId="1"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3" xfId="0" applyFont="1" applyFill="1" applyBorder="1" applyAlignment="1">
      <alignment horizontal="center" vertical="center"/>
    </xf>
    <xf numFmtId="0" fontId="2" fillId="3" borderId="13" xfId="0" applyFont="1" applyFill="1" applyBorder="1" applyAlignment="1">
      <alignment horizontal="left" vertical="center" wrapText="1"/>
    </xf>
    <xf numFmtId="0" fontId="2" fillId="3" borderId="39" xfId="0" applyFont="1" applyFill="1" applyBorder="1" applyAlignment="1">
      <alignment horizontal="left" vertical="center" wrapText="1"/>
    </xf>
    <xf numFmtId="0" fontId="2" fillId="3" borderId="1" xfId="0" applyFont="1" applyFill="1" applyBorder="1" applyAlignment="1">
      <alignment horizontal="right" vertical="center"/>
    </xf>
    <xf numFmtId="0" fontId="2" fillId="3" borderId="43" xfId="0" applyFont="1" applyFill="1" applyBorder="1" applyAlignment="1">
      <alignment horizontal="right" vertical="center"/>
    </xf>
    <xf numFmtId="0" fontId="2" fillId="3" borderId="31" xfId="0" applyFont="1" applyFill="1" applyBorder="1" applyAlignment="1">
      <alignment horizontal="left" vertical="center"/>
    </xf>
    <xf numFmtId="0" fontId="2" fillId="3" borderId="30" xfId="0" applyFont="1" applyFill="1" applyBorder="1" applyAlignment="1">
      <alignment horizontal="left" vertical="center"/>
    </xf>
    <xf numFmtId="0" fontId="2" fillId="3" borderId="8" xfId="0" applyFont="1" applyFill="1" applyBorder="1" applyAlignment="1">
      <alignment horizontal="left" vertical="center" wrapText="1"/>
    </xf>
    <xf numFmtId="0" fontId="2" fillId="3" borderId="40" xfId="0" applyFont="1" applyFill="1" applyBorder="1" applyAlignment="1">
      <alignment horizontal="left" vertical="center" wrapText="1"/>
    </xf>
    <xf numFmtId="0" fontId="2" fillId="3" borderId="3" xfId="0" applyFont="1" applyFill="1" applyBorder="1" applyAlignment="1">
      <alignment horizontal="right" vertical="center"/>
    </xf>
  </cellXfs>
  <cellStyles count="4">
    <cellStyle name="Normal" xfId="0" builtinId="0"/>
    <cellStyle name="Normal 2" xfId="2" xr:uid="{00000000-0005-0000-0000-000001000000}"/>
    <cellStyle name="Normal 3" xfId="3" xr:uid="{00000000-0005-0000-0000-000002000000}"/>
    <cellStyle name="Pourcentage" xfId="1" builtinId="5"/>
  </cellStyles>
  <dxfs count="12">
    <dxf>
      <font>
        <b/>
        <i val="0"/>
        <color theme="5" tint="-0.499984740745262"/>
      </font>
      <fill>
        <patternFill>
          <bgColor theme="5" tint="0.39994506668294322"/>
        </patternFill>
      </fill>
    </dxf>
    <dxf>
      <font>
        <b/>
        <i val="0"/>
        <color theme="6" tint="-0.499984740745262"/>
      </font>
      <fill>
        <patternFill>
          <bgColor theme="6" tint="0.39994506668294322"/>
        </patternFill>
      </fill>
    </dxf>
    <dxf>
      <font>
        <b/>
        <i val="0"/>
        <color theme="1" tint="0.24994659260841701"/>
      </font>
      <fill>
        <patternFill>
          <bgColor theme="0" tint="-0.14996795556505021"/>
        </patternFill>
      </fill>
    </dxf>
    <dxf>
      <font>
        <b/>
        <i val="0"/>
        <color theme="5" tint="-0.499984740745262"/>
      </font>
      <fill>
        <patternFill>
          <bgColor theme="5" tint="0.39994506668294322"/>
        </patternFill>
      </fill>
    </dxf>
    <dxf>
      <font>
        <b/>
        <i val="0"/>
        <color theme="6" tint="-0.499984740745262"/>
      </font>
      <fill>
        <patternFill>
          <bgColor theme="6" tint="0.39994506668294322"/>
        </patternFill>
      </fill>
    </dxf>
    <dxf>
      <font>
        <b/>
        <i val="0"/>
        <color theme="1" tint="0.24994659260841701"/>
      </font>
      <fill>
        <patternFill>
          <bgColor theme="0" tint="-0.14996795556505021"/>
        </patternFill>
      </fill>
    </dxf>
    <dxf>
      <font>
        <b/>
        <i val="0"/>
        <color theme="5" tint="-0.499984740745262"/>
      </font>
      <fill>
        <patternFill>
          <bgColor theme="5" tint="0.39994506668294322"/>
        </patternFill>
      </fill>
    </dxf>
    <dxf>
      <font>
        <b/>
        <i val="0"/>
        <color theme="6" tint="-0.499984740745262"/>
      </font>
      <fill>
        <patternFill>
          <bgColor theme="6" tint="0.39994506668294322"/>
        </patternFill>
      </fill>
    </dxf>
    <dxf>
      <font>
        <b/>
        <i val="0"/>
        <color theme="1" tint="0.24994659260841701"/>
      </font>
      <fill>
        <patternFill>
          <bgColor theme="0" tint="-0.14996795556505021"/>
        </patternFill>
      </fill>
    </dxf>
    <dxf>
      <font>
        <b/>
        <i val="0"/>
        <color theme="5" tint="-0.499984740745262"/>
      </font>
      <fill>
        <patternFill>
          <bgColor theme="5" tint="0.39994506668294322"/>
        </patternFill>
      </fill>
    </dxf>
    <dxf>
      <font>
        <b/>
        <i val="0"/>
        <color theme="6" tint="-0.499984740745262"/>
      </font>
      <fill>
        <patternFill>
          <bgColor theme="6" tint="0.39994506668294322"/>
        </patternFill>
      </fill>
    </dxf>
    <dxf>
      <font>
        <b/>
        <i val="0"/>
        <color theme="1" tint="0.24994659260841701"/>
      </font>
      <fill>
        <patternFill>
          <bgColor theme="0" tint="-0.1499679555650502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Evolution des quantités</a:t>
            </a:r>
            <a:r>
              <a:rPr lang="en-US" sz="1200" baseline="0"/>
              <a:t> </a:t>
            </a:r>
            <a:r>
              <a:rPr lang="en-US" sz="1200"/>
              <a:t>et coûts annuels</a:t>
            </a:r>
          </a:p>
        </c:rich>
      </c:tx>
      <c:overlay val="0"/>
    </c:title>
    <c:autoTitleDeleted val="0"/>
    <c:plotArea>
      <c:layout>
        <c:manualLayout>
          <c:layoutTarget val="inner"/>
          <c:xMode val="edge"/>
          <c:yMode val="edge"/>
          <c:x val="9.5585740740740735E-2"/>
          <c:y val="0.13345308641975309"/>
          <c:w val="0.78768962962962963"/>
          <c:h val="0.70594320987654324"/>
        </c:manualLayout>
      </c:layout>
      <c:barChart>
        <c:barDir val="col"/>
        <c:grouping val="clustered"/>
        <c:varyColors val="0"/>
        <c:ser>
          <c:idx val="0"/>
          <c:order val="0"/>
          <c:tx>
            <c:v>Quantités</c:v>
          </c:tx>
          <c:invertIfNegative val="0"/>
          <c:cat>
            <c:numRef>
              <c:f>'Suivi annuel'!$C$5:$N$5</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'Suivi annuel'!$C$24:$N$24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BF5-4A46-B389-62EFCFC03C62}"/>
            </c:ext>
          </c:extLst>
        </c:ser>
        <c:dLbls>
          <c:showLegendKey val="0"/>
          <c:showVal val="0"/>
          <c:showCatName val="0"/>
          <c:showSerName val="0"/>
          <c:showPercent val="0"/>
          <c:showBubbleSize val="0"/>
        </c:dLbls>
        <c:gapWidth val="150"/>
        <c:axId val="106471936"/>
        <c:axId val="75616192"/>
      </c:barChart>
      <c:lineChart>
        <c:grouping val="standard"/>
        <c:varyColors val="0"/>
        <c:ser>
          <c:idx val="1"/>
          <c:order val="1"/>
          <c:tx>
            <c:v>Coûts</c:v>
          </c:tx>
          <c:spPr>
            <a:ln w="34925">
              <a:solidFill>
                <a:schemeClr val="accent2"/>
              </a:solidFill>
            </a:ln>
          </c:spPr>
          <c:marker>
            <c:symbol val="none"/>
          </c:marker>
          <c:cat>
            <c:strRef>
              <c:f>'Suivi annuel'!$A$6:$A$23</c:f>
              <c:strCache>
                <c:ptCount val="4"/>
                <c:pt idx="0">
                  <c:v>Déchet 1</c:v>
                </c:pt>
                <c:pt idx="1">
                  <c:v>Déchet 2</c:v>
                </c:pt>
                <c:pt idx="2">
                  <c:v>Déchet 3</c:v>
                </c:pt>
                <c:pt idx="3">
                  <c:v>…</c:v>
                </c:pt>
              </c:strCache>
            </c:strRef>
          </c:cat>
          <c:val>
            <c:numRef>
              <c:f>'Suivi annuel'!$C$74:$N$74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7BF5-4A46-B389-62EFCFC03C62}"/>
            </c:ext>
          </c:extLst>
        </c:ser>
        <c:dLbls>
          <c:showLegendKey val="0"/>
          <c:showVal val="0"/>
          <c:showCatName val="0"/>
          <c:showSerName val="0"/>
          <c:showPercent val="0"/>
          <c:showBubbleSize val="0"/>
        </c:dLbls>
        <c:marker val="1"/>
        <c:smooth val="0"/>
        <c:axId val="106524160"/>
        <c:axId val="75616768"/>
      </c:lineChart>
      <c:catAx>
        <c:axId val="106471936"/>
        <c:scaling>
          <c:orientation val="minMax"/>
        </c:scaling>
        <c:delete val="0"/>
        <c:axPos val="b"/>
        <c:numFmt formatCode="General" sourceLinked="1"/>
        <c:majorTickMark val="out"/>
        <c:minorTickMark val="none"/>
        <c:tickLblPos val="nextTo"/>
        <c:crossAx val="75616192"/>
        <c:crosses val="autoZero"/>
        <c:auto val="1"/>
        <c:lblAlgn val="ctr"/>
        <c:lblOffset val="100"/>
        <c:noMultiLvlLbl val="0"/>
      </c:catAx>
      <c:valAx>
        <c:axId val="75616192"/>
        <c:scaling>
          <c:orientation val="minMax"/>
        </c:scaling>
        <c:delete val="0"/>
        <c:axPos val="l"/>
        <c:majorGridlines/>
        <c:title>
          <c:tx>
            <c:rich>
              <a:bodyPr rot="-5400000" vert="horz"/>
              <a:lstStyle/>
              <a:p>
                <a:pPr>
                  <a:defRPr/>
                </a:pPr>
                <a:r>
                  <a:rPr lang="en-US"/>
                  <a:t>Quantités (tonnes)</a:t>
                </a:r>
              </a:p>
            </c:rich>
          </c:tx>
          <c:layout>
            <c:manualLayout>
              <c:xMode val="edge"/>
              <c:yMode val="edge"/>
              <c:x val="1.5285890652557319E-2"/>
              <c:y val="0.32914429130529765"/>
            </c:manualLayout>
          </c:layout>
          <c:overlay val="0"/>
        </c:title>
        <c:numFmt formatCode="General" sourceLinked="1"/>
        <c:majorTickMark val="out"/>
        <c:minorTickMark val="none"/>
        <c:tickLblPos val="nextTo"/>
        <c:crossAx val="106471936"/>
        <c:crosses val="autoZero"/>
        <c:crossBetween val="between"/>
      </c:valAx>
      <c:valAx>
        <c:axId val="75616768"/>
        <c:scaling>
          <c:orientation val="minMax"/>
        </c:scaling>
        <c:delete val="0"/>
        <c:axPos val="r"/>
        <c:title>
          <c:tx>
            <c:rich>
              <a:bodyPr rot="-5400000" vert="horz"/>
              <a:lstStyle/>
              <a:p>
                <a:pPr>
                  <a:defRPr/>
                </a:pPr>
                <a:r>
                  <a:rPr lang="en-US"/>
                  <a:t>Coüts (€)</a:t>
                </a:r>
              </a:p>
            </c:rich>
          </c:tx>
          <c:overlay val="0"/>
        </c:title>
        <c:numFmt formatCode="0" sourceLinked="0"/>
        <c:majorTickMark val="out"/>
        <c:minorTickMark val="none"/>
        <c:tickLblPos val="nextTo"/>
        <c:crossAx val="106524160"/>
        <c:crosses val="max"/>
        <c:crossBetween val="between"/>
      </c:valAx>
      <c:catAx>
        <c:axId val="106524160"/>
        <c:scaling>
          <c:orientation val="minMax"/>
        </c:scaling>
        <c:delete val="1"/>
        <c:axPos val="b"/>
        <c:numFmt formatCode="General" sourceLinked="1"/>
        <c:majorTickMark val="out"/>
        <c:minorTickMark val="none"/>
        <c:tickLblPos val="nextTo"/>
        <c:crossAx val="75616768"/>
        <c:crosses val="autoZero"/>
        <c:auto val="1"/>
        <c:lblAlgn val="ctr"/>
        <c:lblOffset val="100"/>
        <c:noMultiLvlLbl val="0"/>
      </c:catAx>
    </c:plotArea>
    <c:legend>
      <c:legendPos val="b"/>
      <c:layout>
        <c:manualLayout>
          <c:xMode val="edge"/>
          <c:yMode val="edge"/>
          <c:x val="0.28466629629629631"/>
          <c:y val="0.91415308641975312"/>
          <c:w val="0.43066754155730536"/>
          <c:h val="6.9828302712160978E-2"/>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200"/>
            </a:pPr>
            <a:r>
              <a:rPr lang="en-US" sz="1200"/>
              <a:t>Répartition des</a:t>
            </a:r>
            <a:r>
              <a:rPr lang="en-US" sz="1200" baseline="0"/>
              <a:t> quantités </a:t>
            </a:r>
            <a:r>
              <a:rPr lang="en-US" sz="1200"/>
              <a:t>par type de déchets de l'année</a:t>
            </a:r>
          </a:p>
        </c:rich>
      </c:tx>
      <c:overlay val="0"/>
    </c:title>
    <c:autoTitleDeleted val="0"/>
    <c:plotArea>
      <c:layout/>
      <c:pieChart>
        <c:varyColors val="1"/>
        <c:ser>
          <c:idx val="0"/>
          <c:order val="0"/>
          <c:tx>
            <c:v>Quantités de déchets</c:v>
          </c:tx>
          <c:dLbls>
            <c:spPr>
              <a:noFill/>
              <a:ln>
                <a:noFill/>
              </a:ln>
              <a:effectLst/>
            </c:sp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'Suivi mensuel'!$A$30:$A$32</c:f>
              <c:strCache>
                <c:ptCount val="3"/>
                <c:pt idx="0">
                  <c:v>Déchets Non-Dangereux</c:v>
                </c:pt>
                <c:pt idx="1">
                  <c:v>Déchets Dangereux</c:v>
                </c:pt>
                <c:pt idx="2">
                  <c:v>Déchets Inertes</c:v>
                </c:pt>
              </c:strCache>
            </c:strRef>
          </c:cat>
          <c:val>
            <c:numRef>
              <c:f>'Suivi mensuel'!$O$30:$O$32</c:f>
              <c:numCache>
                <c:formatCode>General</c:formatCode>
                <c:ptCount val="3"/>
                <c:pt idx="0">
                  <c:v>0</c:v>
                </c:pt>
                <c:pt idx="1">
                  <c:v>0</c:v>
                </c:pt>
                <c:pt idx="2">
                  <c:v>0</c:v>
                </c:pt>
              </c:numCache>
            </c:numRef>
          </c:val>
          <c:extLst>
            <c:ext xmlns:c16="http://schemas.microsoft.com/office/drawing/2014/chart" uri="{C3380CC4-5D6E-409C-BE32-E72D297353CC}">
              <c16:uniqueId val="{00000000-D2FE-45D2-AD72-748DEA88E4D4}"/>
            </c:ext>
          </c:extLst>
        </c:ser>
        <c:dLbls>
          <c:dLblPos val="inEnd"/>
          <c:showLegendKey val="0"/>
          <c:showVal val="1"/>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200"/>
            </a:pPr>
            <a:r>
              <a:rPr lang="en-US" sz="1200"/>
              <a:t>Répartition des</a:t>
            </a:r>
            <a:r>
              <a:rPr lang="en-US" sz="1200" baseline="0"/>
              <a:t> coûts par</a:t>
            </a:r>
            <a:r>
              <a:rPr lang="en-US" sz="1200"/>
              <a:t> déchets de l'année</a:t>
            </a:r>
          </a:p>
        </c:rich>
      </c:tx>
      <c:overlay val="0"/>
    </c:title>
    <c:autoTitleDeleted val="0"/>
    <c:plotArea>
      <c:layout/>
      <c:pieChart>
        <c:varyColors val="1"/>
        <c:ser>
          <c:idx val="0"/>
          <c:order val="0"/>
          <c:tx>
            <c:v>Coût des déchets</c:v>
          </c:tx>
          <c:dLbls>
            <c:spPr>
              <a:noFill/>
              <a:ln>
                <a:noFill/>
              </a:ln>
              <a:effectLst/>
            </c:sp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'Suivi mensuel'!$A$73:$A$90</c:f>
              <c:strCache>
                <c:ptCount val="4"/>
                <c:pt idx="0">
                  <c:v>Déchet 1</c:v>
                </c:pt>
                <c:pt idx="1">
                  <c:v>Déchet 2</c:v>
                </c:pt>
                <c:pt idx="2">
                  <c:v>Déchet 3</c:v>
                </c:pt>
                <c:pt idx="3">
                  <c:v>…</c:v>
                </c:pt>
              </c:strCache>
            </c:strRef>
          </c:cat>
          <c:val>
            <c:numRef>
              <c:f>'Suivi mensuel'!$O$73:$O$90</c:f>
              <c:numCache>
                <c:formatCode>General</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CBE3-4E93-8AC0-493836163D0A}"/>
            </c:ext>
          </c:extLst>
        </c:ser>
        <c:dLbls>
          <c:dLblPos val="inEnd"/>
          <c:showLegendKey val="0"/>
          <c:showVal val="1"/>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200"/>
            </a:pPr>
            <a:r>
              <a:rPr lang="en-US" sz="1200"/>
              <a:t>Répartition des</a:t>
            </a:r>
            <a:r>
              <a:rPr lang="en-US" sz="1200" baseline="0"/>
              <a:t> coûts </a:t>
            </a:r>
            <a:r>
              <a:rPr lang="en-US" sz="1200"/>
              <a:t>par type de déchets de l'année</a:t>
            </a:r>
          </a:p>
        </c:rich>
      </c:tx>
      <c:overlay val="0"/>
    </c:title>
    <c:autoTitleDeleted val="0"/>
    <c:plotArea>
      <c:layout/>
      <c:pieChart>
        <c:varyColors val="1"/>
        <c:ser>
          <c:idx val="0"/>
          <c:order val="0"/>
          <c:tx>
            <c:v>Coûts des déchets</c:v>
          </c:tx>
          <c:dLbls>
            <c:spPr>
              <a:noFill/>
              <a:ln>
                <a:noFill/>
              </a:ln>
              <a:effectLst/>
            </c:sp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'Suivi mensuel'!$A$94:$A$96</c:f>
              <c:strCache>
                <c:ptCount val="3"/>
                <c:pt idx="0">
                  <c:v>Déchets Non-Dangereux</c:v>
                </c:pt>
                <c:pt idx="1">
                  <c:v>Déchets Dangereux</c:v>
                </c:pt>
                <c:pt idx="2">
                  <c:v>Déchets Inertes</c:v>
                </c:pt>
              </c:strCache>
            </c:strRef>
          </c:cat>
          <c:val>
            <c:numRef>
              <c:f>'Suivi mensuel'!$O$94:$O$96</c:f>
              <c:numCache>
                <c:formatCode>General</c:formatCode>
                <c:ptCount val="3"/>
                <c:pt idx="0">
                  <c:v>0</c:v>
                </c:pt>
                <c:pt idx="1">
                  <c:v>0</c:v>
                </c:pt>
                <c:pt idx="2">
                  <c:v>0</c:v>
                </c:pt>
              </c:numCache>
            </c:numRef>
          </c:val>
          <c:extLst>
            <c:ext xmlns:c16="http://schemas.microsoft.com/office/drawing/2014/chart" uri="{C3380CC4-5D6E-409C-BE32-E72D297353CC}">
              <c16:uniqueId val="{00000000-E23C-4B76-B43A-A4DE46FAB9F0}"/>
            </c:ext>
          </c:extLst>
        </c:ser>
        <c:dLbls>
          <c:dLblPos val="inEnd"/>
          <c:showLegendKey val="0"/>
          <c:showVal val="1"/>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Evolution de la quantité totale de déchets</a:t>
            </a:r>
          </a:p>
        </c:rich>
      </c:tx>
      <c:overlay val="0"/>
    </c:title>
    <c:autoTitleDeleted val="0"/>
    <c:plotArea>
      <c:layout/>
      <c:barChart>
        <c:barDir val="col"/>
        <c:grouping val="clustered"/>
        <c:varyColors val="0"/>
        <c:ser>
          <c:idx val="0"/>
          <c:order val="0"/>
          <c:tx>
            <c:v>Quantités de déchets</c:v>
          </c:tx>
          <c:invertIfNegative val="0"/>
          <c:cat>
            <c:numRef>
              <c:f>'Suivi annuel'!$C$5:$N$5</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'Suivi annuel'!$C$24:$N$24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89B-4A53-8A56-14D3E2C4507D}"/>
            </c:ext>
          </c:extLst>
        </c:ser>
        <c:dLbls>
          <c:showLegendKey val="0"/>
          <c:showVal val="0"/>
          <c:showCatName val="0"/>
          <c:showSerName val="0"/>
          <c:showPercent val="0"/>
          <c:showBubbleSize val="0"/>
        </c:dLbls>
        <c:gapWidth val="150"/>
        <c:axId val="106472960"/>
        <c:axId val="75618496"/>
      </c:barChart>
      <c:catAx>
        <c:axId val="106472960"/>
        <c:scaling>
          <c:orientation val="minMax"/>
        </c:scaling>
        <c:delete val="0"/>
        <c:axPos val="b"/>
        <c:numFmt formatCode="General" sourceLinked="1"/>
        <c:majorTickMark val="out"/>
        <c:minorTickMark val="none"/>
        <c:tickLblPos val="nextTo"/>
        <c:crossAx val="75618496"/>
        <c:crosses val="autoZero"/>
        <c:auto val="1"/>
        <c:lblAlgn val="ctr"/>
        <c:lblOffset val="100"/>
        <c:noMultiLvlLbl val="0"/>
      </c:catAx>
      <c:valAx>
        <c:axId val="75618496"/>
        <c:scaling>
          <c:orientation val="minMax"/>
        </c:scaling>
        <c:delete val="0"/>
        <c:axPos val="l"/>
        <c:majorGridlines/>
        <c:title>
          <c:tx>
            <c:rich>
              <a:bodyPr rot="-5400000" vert="horz"/>
              <a:lstStyle/>
              <a:p>
                <a:pPr>
                  <a:defRPr/>
                </a:pPr>
                <a:r>
                  <a:rPr lang="en-US"/>
                  <a:t>Quantité</a:t>
                </a:r>
                <a:r>
                  <a:rPr lang="en-US" baseline="0"/>
                  <a:t> de déchets </a:t>
                </a:r>
                <a:r>
                  <a:rPr lang="en-US"/>
                  <a:t>(tonnes)</a:t>
                </a:r>
              </a:p>
            </c:rich>
          </c:tx>
          <c:overlay val="0"/>
        </c:title>
        <c:numFmt formatCode="0" sourceLinked="0"/>
        <c:majorTickMark val="out"/>
        <c:minorTickMark val="none"/>
        <c:tickLblPos val="nextTo"/>
        <c:crossAx val="106472960"/>
        <c:crosses val="autoZero"/>
        <c:crossBetween val="between"/>
      </c:valAx>
    </c:plotArea>
    <c:plotVisOnly val="1"/>
    <c:dispBlanksAs val="gap"/>
    <c:showDLblsOverMax val="0"/>
  </c:chart>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200"/>
            </a:pPr>
            <a:r>
              <a:rPr lang="en-US" sz="1200"/>
              <a:t>Evolution de la quantité par type de déchets</a:t>
            </a:r>
          </a:p>
        </c:rich>
      </c:tx>
      <c:overlay val="0"/>
    </c:title>
    <c:autoTitleDeleted val="0"/>
    <c:plotArea>
      <c:layout>
        <c:manualLayout>
          <c:layoutTarget val="inner"/>
          <c:xMode val="edge"/>
          <c:yMode val="edge"/>
          <c:x val="0.11082129629629629"/>
          <c:y val="0.13622129629629628"/>
          <c:w val="0.868012037037037"/>
          <c:h val="0.7064611111111111"/>
        </c:manualLayout>
      </c:layout>
      <c:barChart>
        <c:barDir val="col"/>
        <c:grouping val="clustered"/>
        <c:varyColors val="0"/>
        <c:ser>
          <c:idx val="0"/>
          <c:order val="0"/>
          <c:tx>
            <c:v>Non-Dangereux</c:v>
          </c:tx>
          <c:spPr>
            <a:gradFill>
              <a:gsLst>
                <a:gs pos="0">
                  <a:schemeClr val="accent3"/>
                </a:gs>
                <a:gs pos="50000">
                  <a:schemeClr val="accent3"/>
                </a:gs>
                <a:gs pos="100000">
                  <a:schemeClr val="accent3">
                    <a:lumMod val="75000"/>
                  </a:schemeClr>
                </a:gs>
              </a:gsLst>
              <a:lin ang="5400000" scaled="0"/>
            </a:gradFill>
            <a:ln>
              <a:noFill/>
            </a:ln>
          </c:spPr>
          <c:invertIfNegative val="0"/>
          <c:cat>
            <c:numRef>
              <c:f>'Suivi annuel'!$C$29:$N$29</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'Suivi annuel'!$C$30:$N$30</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152-407B-975F-F9F13B9CF1A7}"/>
            </c:ext>
          </c:extLst>
        </c:ser>
        <c:ser>
          <c:idx val="1"/>
          <c:order val="1"/>
          <c:tx>
            <c:v>Dangereux</c:v>
          </c:tx>
          <c:spPr>
            <a:gradFill>
              <a:gsLst>
                <a:gs pos="0">
                  <a:schemeClr val="accent2"/>
                </a:gs>
                <a:gs pos="50000">
                  <a:schemeClr val="accent2">
                    <a:lumMod val="75000"/>
                  </a:schemeClr>
                </a:gs>
                <a:gs pos="100000">
                  <a:schemeClr val="accent2">
                    <a:lumMod val="50000"/>
                  </a:schemeClr>
                </a:gs>
              </a:gsLst>
              <a:lin ang="5400000" scaled="0"/>
            </a:gradFill>
            <a:ln>
              <a:noFill/>
            </a:ln>
          </c:spPr>
          <c:invertIfNegative val="0"/>
          <c:cat>
            <c:numRef>
              <c:f>'Suivi annuel'!$C$29:$N$29</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'Suivi annuel'!$C$31:$N$31</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8152-407B-975F-F9F13B9CF1A7}"/>
            </c:ext>
          </c:extLst>
        </c:ser>
        <c:ser>
          <c:idx val="2"/>
          <c:order val="2"/>
          <c:tx>
            <c:v>Inertes</c:v>
          </c:tx>
          <c:spPr>
            <a:gradFill>
              <a:gsLst>
                <a:gs pos="0">
                  <a:schemeClr val="bg1">
                    <a:lumMod val="65000"/>
                  </a:schemeClr>
                </a:gs>
                <a:gs pos="50000">
                  <a:schemeClr val="bg1">
                    <a:lumMod val="65000"/>
                  </a:schemeClr>
                </a:gs>
                <a:gs pos="100000">
                  <a:schemeClr val="tx1">
                    <a:lumMod val="65000"/>
                    <a:lumOff val="35000"/>
                  </a:schemeClr>
                </a:gs>
              </a:gsLst>
              <a:lin ang="5400000" scaled="0"/>
            </a:gradFill>
            <a:ln>
              <a:solidFill>
                <a:schemeClr val="bg1">
                  <a:lumMod val="65000"/>
                </a:schemeClr>
              </a:solidFill>
            </a:ln>
          </c:spPr>
          <c:invertIfNegative val="0"/>
          <c:cat>
            <c:numRef>
              <c:f>'Suivi annuel'!$C$29:$N$29</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'Suivi annuel'!$C$32:$N$32</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8152-407B-975F-F9F13B9CF1A7}"/>
            </c:ext>
          </c:extLst>
        </c:ser>
        <c:dLbls>
          <c:showLegendKey val="0"/>
          <c:showVal val="0"/>
          <c:showCatName val="0"/>
          <c:showSerName val="0"/>
          <c:showPercent val="0"/>
          <c:showBubbleSize val="0"/>
        </c:dLbls>
        <c:gapWidth val="150"/>
        <c:axId val="106473472"/>
        <c:axId val="107290624"/>
      </c:barChart>
      <c:catAx>
        <c:axId val="106473472"/>
        <c:scaling>
          <c:orientation val="minMax"/>
        </c:scaling>
        <c:delete val="0"/>
        <c:axPos val="b"/>
        <c:numFmt formatCode="General" sourceLinked="1"/>
        <c:majorTickMark val="out"/>
        <c:minorTickMark val="none"/>
        <c:tickLblPos val="nextTo"/>
        <c:crossAx val="107290624"/>
        <c:crosses val="autoZero"/>
        <c:auto val="1"/>
        <c:lblAlgn val="ctr"/>
        <c:lblOffset val="100"/>
        <c:noMultiLvlLbl val="0"/>
      </c:catAx>
      <c:valAx>
        <c:axId val="107290624"/>
        <c:scaling>
          <c:orientation val="minMax"/>
        </c:scaling>
        <c:delete val="0"/>
        <c:axPos val="l"/>
        <c:majorGridlines/>
        <c:title>
          <c:tx>
            <c:rich>
              <a:bodyPr rot="-5400000" vert="horz"/>
              <a:lstStyle/>
              <a:p>
                <a:pPr>
                  <a:defRPr/>
                </a:pPr>
                <a:r>
                  <a:rPr lang="en-US"/>
                  <a:t>Quantité de déchets (tonnes)</a:t>
                </a:r>
              </a:p>
            </c:rich>
          </c:tx>
          <c:overlay val="0"/>
        </c:title>
        <c:numFmt formatCode="0" sourceLinked="0"/>
        <c:majorTickMark val="out"/>
        <c:minorTickMark val="none"/>
        <c:tickLblPos val="nextTo"/>
        <c:crossAx val="106473472"/>
        <c:crosses val="autoZero"/>
        <c:crossBetween val="between"/>
      </c:valAx>
    </c:plotArea>
    <c:legend>
      <c:legendPos val="b"/>
      <c:layout>
        <c:manualLayout>
          <c:xMode val="edge"/>
          <c:yMode val="edge"/>
          <c:x val="0.11247425925925926"/>
          <c:y val="0.9291194444444445"/>
          <c:w val="0.77505148148148151"/>
          <c:h val="5.9121296296296297E-2"/>
        </c:manualLayout>
      </c:layout>
      <c:overlay val="0"/>
    </c:legend>
    <c:plotVisOnly val="1"/>
    <c:dispBlanksAs val="gap"/>
    <c:showDLblsOverMax val="0"/>
  </c:chart>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0"/>
    </mc:Choice>
    <mc:Fallback>
      <c:style val="20"/>
    </mc:Fallback>
  </mc:AlternateContent>
  <c:chart>
    <c:title>
      <c:tx>
        <c:rich>
          <a:bodyPr/>
          <a:lstStyle/>
          <a:p>
            <a:pPr>
              <a:defRPr sz="1200"/>
            </a:pPr>
            <a:r>
              <a:rPr lang="en-US" sz="1200"/>
              <a:t>Evolution des coûts de gestion des déchets</a:t>
            </a:r>
          </a:p>
        </c:rich>
      </c:tx>
      <c:overlay val="0"/>
    </c:title>
    <c:autoTitleDeleted val="0"/>
    <c:plotArea>
      <c:layout>
        <c:manualLayout>
          <c:layoutTarget val="inner"/>
          <c:xMode val="edge"/>
          <c:yMode val="edge"/>
          <c:x val="0.10628222222222222"/>
          <c:y val="0.13622129629629628"/>
          <c:w val="0.8678474074074074"/>
          <c:h val="0.76558240740740746"/>
        </c:manualLayout>
      </c:layout>
      <c:lineChart>
        <c:grouping val="standard"/>
        <c:varyColors val="0"/>
        <c:ser>
          <c:idx val="0"/>
          <c:order val="0"/>
          <c:tx>
            <c:v>Coûts des déchets</c:v>
          </c:tx>
          <c:cat>
            <c:numRef>
              <c:f>'Suivi annuel'!$C$55:$N$55</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'Suivi annuel'!$C$74:$N$74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9366-434C-9BEC-39DA5B45AEE8}"/>
            </c:ext>
          </c:extLst>
        </c:ser>
        <c:dLbls>
          <c:showLegendKey val="0"/>
          <c:showVal val="0"/>
          <c:showCatName val="0"/>
          <c:showSerName val="0"/>
          <c:showPercent val="0"/>
          <c:showBubbleSize val="0"/>
        </c:dLbls>
        <c:marker val="1"/>
        <c:smooth val="0"/>
        <c:axId val="106475008"/>
        <c:axId val="107292928"/>
      </c:lineChart>
      <c:catAx>
        <c:axId val="106475008"/>
        <c:scaling>
          <c:orientation val="minMax"/>
        </c:scaling>
        <c:delete val="0"/>
        <c:axPos val="b"/>
        <c:numFmt formatCode="General" sourceLinked="1"/>
        <c:majorTickMark val="out"/>
        <c:minorTickMark val="none"/>
        <c:tickLblPos val="nextTo"/>
        <c:crossAx val="107292928"/>
        <c:crosses val="autoZero"/>
        <c:auto val="1"/>
        <c:lblAlgn val="ctr"/>
        <c:lblOffset val="100"/>
        <c:noMultiLvlLbl val="0"/>
      </c:catAx>
      <c:valAx>
        <c:axId val="107292928"/>
        <c:scaling>
          <c:orientation val="minMax"/>
        </c:scaling>
        <c:delete val="0"/>
        <c:axPos val="l"/>
        <c:majorGridlines/>
        <c:title>
          <c:tx>
            <c:rich>
              <a:bodyPr rot="-5400000" vert="horz"/>
              <a:lstStyle/>
              <a:p>
                <a:pPr>
                  <a:defRPr/>
                </a:pPr>
                <a:r>
                  <a:rPr lang="en-US"/>
                  <a:t>Coûts (€)</a:t>
                </a:r>
              </a:p>
            </c:rich>
          </c:tx>
          <c:overlay val="0"/>
        </c:title>
        <c:numFmt formatCode="0" sourceLinked="0"/>
        <c:majorTickMark val="out"/>
        <c:minorTickMark val="none"/>
        <c:tickLblPos val="nextTo"/>
        <c:crossAx val="106475008"/>
        <c:crosses val="autoZero"/>
        <c:crossBetween val="between"/>
      </c:valAx>
    </c:plotArea>
    <c:plotVisOnly val="1"/>
    <c:dispBlanksAs val="gap"/>
    <c:showDLblsOverMax val="0"/>
  </c:chart>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Evolution des quantités</a:t>
            </a:r>
            <a:r>
              <a:rPr lang="en-US" sz="1200" baseline="0"/>
              <a:t> </a:t>
            </a:r>
            <a:r>
              <a:rPr lang="en-US" sz="1200"/>
              <a:t>et coûts annuels</a:t>
            </a:r>
          </a:p>
        </c:rich>
      </c:tx>
      <c:overlay val="0"/>
    </c:title>
    <c:autoTitleDeleted val="0"/>
    <c:plotArea>
      <c:layout>
        <c:manualLayout>
          <c:layoutTarget val="inner"/>
          <c:xMode val="edge"/>
          <c:yMode val="edge"/>
          <c:x val="9.5585740740740735E-2"/>
          <c:y val="0.13345308641975309"/>
          <c:w val="0.7853377777777778"/>
          <c:h val="0.61578888888888894"/>
        </c:manualLayout>
      </c:layout>
      <c:barChart>
        <c:barDir val="col"/>
        <c:grouping val="clustered"/>
        <c:varyColors val="0"/>
        <c:ser>
          <c:idx val="0"/>
          <c:order val="0"/>
          <c:tx>
            <c:v>Quantités</c:v>
          </c:tx>
          <c:invertIfNegative val="0"/>
          <c:cat>
            <c:strRef>
              <c:f>'Suivi mensuel'!$C$5:$N$5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'Suivi mensuel'!$C$24:$N$24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7C2-458D-9C14-B0D634BC3BBD}"/>
            </c:ext>
          </c:extLst>
        </c:ser>
        <c:dLbls>
          <c:showLegendKey val="0"/>
          <c:showVal val="0"/>
          <c:showCatName val="0"/>
          <c:showSerName val="0"/>
          <c:showPercent val="0"/>
          <c:showBubbleSize val="0"/>
        </c:dLbls>
        <c:gapWidth val="150"/>
        <c:axId val="109010944"/>
        <c:axId val="107295808"/>
      </c:barChart>
      <c:lineChart>
        <c:grouping val="standard"/>
        <c:varyColors val="0"/>
        <c:ser>
          <c:idx val="1"/>
          <c:order val="1"/>
          <c:tx>
            <c:v>Coûts</c:v>
          </c:tx>
          <c:spPr>
            <a:ln w="34925">
              <a:solidFill>
                <a:schemeClr val="accent2"/>
              </a:solidFill>
            </a:ln>
          </c:spPr>
          <c:marker>
            <c:symbol val="none"/>
          </c:marker>
          <c:cat>
            <c:strRef>
              <c:f>'Suivi mensuel'!$A$6:$A$23</c:f>
              <c:strCache>
                <c:ptCount val="4"/>
                <c:pt idx="0">
                  <c:v>Déchet 1</c:v>
                </c:pt>
                <c:pt idx="1">
                  <c:v>Déchet 2</c:v>
                </c:pt>
                <c:pt idx="2">
                  <c:v>Déchet 3</c:v>
                </c:pt>
                <c:pt idx="3">
                  <c:v>…</c:v>
                </c:pt>
              </c:strCache>
            </c:strRef>
          </c:cat>
          <c:val>
            <c:numRef>
              <c:f>'Suivi mensuel'!$C$91:$N$91</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D7C2-458D-9C14-B0D634BC3BBD}"/>
            </c:ext>
          </c:extLst>
        </c:ser>
        <c:dLbls>
          <c:showLegendKey val="0"/>
          <c:showVal val="0"/>
          <c:showCatName val="0"/>
          <c:showSerName val="0"/>
          <c:showPercent val="0"/>
          <c:showBubbleSize val="0"/>
        </c:dLbls>
        <c:marker val="1"/>
        <c:smooth val="0"/>
        <c:axId val="109013504"/>
        <c:axId val="107296384"/>
      </c:lineChart>
      <c:catAx>
        <c:axId val="109010944"/>
        <c:scaling>
          <c:orientation val="minMax"/>
        </c:scaling>
        <c:delete val="0"/>
        <c:axPos val="b"/>
        <c:numFmt formatCode="General" sourceLinked="1"/>
        <c:majorTickMark val="out"/>
        <c:minorTickMark val="none"/>
        <c:tickLblPos val="nextTo"/>
        <c:crossAx val="107295808"/>
        <c:crosses val="autoZero"/>
        <c:auto val="1"/>
        <c:lblAlgn val="ctr"/>
        <c:lblOffset val="100"/>
        <c:noMultiLvlLbl val="0"/>
      </c:catAx>
      <c:valAx>
        <c:axId val="107295808"/>
        <c:scaling>
          <c:orientation val="minMax"/>
        </c:scaling>
        <c:delete val="0"/>
        <c:axPos val="l"/>
        <c:majorGridlines/>
        <c:title>
          <c:tx>
            <c:rich>
              <a:bodyPr rot="-5400000" vert="horz"/>
              <a:lstStyle/>
              <a:p>
                <a:pPr>
                  <a:defRPr/>
                </a:pPr>
                <a:r>
                  <a:rPr lang="en-US"/>
                  <a:t>Quantités (tonnes)</a:t>
                </a:r>
              </a:p>
            </c:rich>
          </c:tx>
          <c:layout>
            <c:manualLayout>
              <c:xMode val="edge"/>
              <c:yMode val="edge"/>
              <c:x val="1.7525740740740741E-2"/>
              <c:y val="0.31738518518518516"/>
            </c:manualLayout>
          </c:layout>
          <c:overlay val="0"/>
        </c:title>
        <c:numFmt formatCode="General" sourceLinked="1"/>
        <c:majorTickMark val="out"/>
        <c:minorTickMark val="none"/>
        <c:tickLblPos val="nextTo"/>
        <c:crossAx val="109010944"/>
        <c:crosses val="autoZero"/>
        <c:crossBetween val="between"/>
      </c:valAx>
      <c:valAx>
        <c:axId val="107296384"/>
        <c:scaling>
          <c:orientation val="minMax"/>
        </c:scaling>
        <c:delete val="0"/>
        <c:axPos val="r"/>
        <c:title>
          <c:tx>
            <c:rich>
              <a:bodyPr rot="-5400000" vert="horz"/>
              <a:lstStyle/>
              <a:p>
                <a:pPr>
                  <a:defRPr/>
                </a:pPr>
                <a:r>
                  <a:rPr lang="en-US"/>
                  <a:t>Coüts (€)</a:t>
                </a:r>
              </a:p>
            </c:rich>
          </c:tx>
          <c:overlay val="0"/>
        </c:title>
        <c:numFmt formatCode="0" sourceLinked="0"/>
        <c:majorTickMark val="out"/>
        <c:minorTickMark val="none"/>
        <c:tickLblPos val="nextTo"/>
        <c:crossAx val="109013504"/>
        <c:crosses val="max"/>
        <c:crossBetween val="between"/>
      </c:valAx>
      <c:catAx>
        <c:axId val="109013504"/>
        <c:scaling>
          <c:orientation val="minMax"/>
        </c:scaling>
        <c:delete val="1"/>
        <c:axPos val="b"/>
        <c:numFmt formatCode="General" sourceLinked="1"/>
        <c:majorTickMark val="out"/>
        <c:minorTickMark val="none"/>
        <c:tickLblPos val="nextTo"/>
        <c:crossAx val="107296384"/>
        <c:crosses val="autoZero"/>
        <c:auto val="1"/>
        <c:lblAlgn val="ctr"/>
        <c:lblOffset val="100"/>
        <c:noMultiLvlLbl val="0"/>
      </c:catAx>
    </c:plotArea>
    <c:legend>
      <c:legendPos val="b"/>
      <c:layout>
        <c:manualLayout>
          <c:xMode val="edge"/>
          <c:yMode val="edge"/>
          <c:x val="0.28466629629629631"/>
          <c:y val="0.91415308641975312"/>
          <c:w val="0.43066754155730536"/>
          <c:h val="6.9828302712160978E-2"/>
        </c:manualLayout>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Evolution de la quantité totale de déchets</a:t>
            </a:r>
          </a:p>
        </c:rich>
      </c:tx>
      <c:overlay val="0"/>
    </c:title>
    <c:autoTitleDeleted val="0"/>
    <c:plotArea>
      <c:layout/>
      <c:barChart>
        <c:barDir val="col"/>
        <c:grouping val="clustered"/>
        <c:varyColors val="0"/>
        <c:ser>
          <c:idx val="0"/>
          <c:order val="0"/>
          <c:tx>
            <c:v>Quantités de déchets</c:v>
          </c:tx>
          <c:invertIfNegative val="0"/>
          <c:cat>
            <c:strRef>
              <c:f>'Suivi mensuel'!$C$5:$N$5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'Suivi mensuel'!$C$24:$N$24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B53-4E17-B8F4-E5397A231585}"/>
            </c:ext>
          </c:extLst>
        </c:ser>
        <c:dLbls>
          <c:showLegendKey val="0"/>
          <c:showVal val="0"/>
          <c:showCatName val="0"/>
          <c:showSerName val="0"/>
          <c:showPercent val="0"/>
          <c:showBubbleSize val="0"/>
        </c:dLbls>
        <c:gapWidth val="150"/>
        <c:axId val="109014528"/>
        <c:axId val="107298112"/>
      </c:barChart>
      <c:catAx>
        <c:axId val="109014528"/>
        <c:scaling>
          <c:orientation val="minMax"/>
        </c:scaling>
        <c:delete val="0"/>
        <c:axPos val="b"/>
        <c:numFmt formatCode="General" sourceLinked="0"/>
        <c:majorTickMark val="out"/>
        <c:minorTickMark val="none"/>
        <c:tickLblPos val="nextTo"/>
        <c:crossAx val="107298112"/>
        <c:crosses val="autoZero"/>
        <c:auto val="1"/>
        <c:lblAlgn val="ctr"/>
        <c:lblOffset val="100"/>
        <c:noMultiLvlLbl val="0"/>
      </c:catAx>
      <c:valAx>
        <c:axId val="107298112"/>
        <c:scaling>
          <c:orientation val="minMax"/>
        </c:scaling>
        <c:delete val="0"/>
        <c:axPos val="l"/>
        <c:majorGridlines/>
        <c:title>
          <c:tx>
            <c:rich>
              <a:bodyPr rot="-5400000" vert="horz"/>
              <a:lstStyle/>
              <a:p>
                <a:pPr>
                  <a:defRPr/>
                </a:pPr>
                <a:r>
                  <a:rPr lang="en-US"/>
                  <a:t>Quantité</a:t>
                </a:r>
                <a:r>
                  <a:rPr lang="en-US" baseline="0"/>
                  <a:t> de déchets </a:t>
                </a:r>
                <a:r>
                  <a:rPr lang="en-US"/>
                  <a:t>(tonnes)</a:t>
                </a:r>
              </a:p>
            </c:rich>
          </c:tx>
          <c:overlay val="0"/>
        </c:title>
        <c:numFmt formatCode="0" sourceLinked="0"/>
        <c:majorTickMark val="out"/>
        <c:minorTickMark val="none"/>
        <c:tickLblPos val="nextTo"/>
        <c:crossAx val="109014528"/>
        <c:crosses val="autoZero"/>
        <c:crossBetween val="between"/>
      </c:valAx>
    </c:plotArea>
    <c:plotVisOnly val="1"/>
    <c:dispBlanksAs val="gap"/>
    <c:showDLblsOverMax val="0"/>
  </c:chart>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200"/>
            </a:pPr>
            <a:r>
              <a:rPr lang="en-US" sz="1200"/>
              <a:t>Evolution de la quantité par type de déchets</a:t>
            </a:r>
          </a:p>
        </c:rich>
      </c:tx>
      <c:overlay val="0"/>
    </c:title>
    <c:autoTitleDeleted val="0"/>
    <c:plotArea>
      <c:layout>
        <c:manualLayout>
          <c:layoutTarget val="inner"/>
          <c:xMode val="edge"/>
          <c:yMode val="edge"/>
          <c:x val="0.11082129629629629"/>
          <c:y val="0.13622129629629628"/>
          <c:w val="0.86566018518518517"/>
          <c:h val="0.63982530864197529"/>
        </c:manualLayout>
      </c:layout>
      <c:barChart>
        <c:barDir val="col"/>
        <c:grouping val="clustered"/>
        <c:varyColors val="0"/>
        <c:ser>
          <c:idx val="0"/>
          <c:order val="0"/>
          <c:tx>
            <c:v>Non-Dangereux</c:v>
          </c:tx>
          <c:spPr>
            <a:gradFill>
              <a:gsLst>
                <a:gs pos="0">
                  <a:schemeClr val="accent3"/>
                </a:gs>
                <a:gs pos="50000">
                  <a:schemeClr val="accent3"/>
                </a:gs>
                <a:gs pos="100000">
                  <a:schemeClr val="accent3">
                    <a:lumMod val="75000"/>
                  </a:schemeClr>
                </a:gs>
              </a:gsLst>
              <a:lin ang="5400000" scaled="0"/>
            </a:gradFill>
            <a:ln>
              <a:noFill/>
            </a:ln>
          </c:spPr>
          <c:invertIfNegative val="0"/>
          <c:cat>
            <c:strRef>
              <c:f>'Suivi mensuel'!$C$29:$N$29</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'Suivi mensuel'!$C$30:$N$30</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0A7-467D-96A1-03BDEB586A44}"/>
            </c:ext>
          </c:extLst>
        </c:ser>
        <c:ser>
          <c:idx val="1"/>
          <c:order val="1"/>
          <c:tx>
            <c:v>Dangereux</c:v>
          </c:tx>
          <c:spPr>
            <a:gradFill>
              <a:gsLst>
                <a:gs pos="0">
                  <a:schemeClr val="accent2"/>
                </a:gs>
                <a:gs pos="50000">
                  <a:schemeClr val="accent2">
                    <a:lumMod val="75000"/>
                  </a:schemeClr>
                </a:gs>
                <a:gs pos="100000">
                  <a:schemeClr val="accent2">
                    <a:lumMod val="50000"/>
                  </a:schemeClr>
                </a:gs>
              </a:gsLst>
              <a:lin ang="5400000" scaled="0"/>
            </a:gradFill>
            <a:ln>
              <a:noFill/>
            </a:ln>
          </c:spPr>
          <c:invertIfNegative val="0"/>
          <c:cat>
            <c:strRef>
              <c:f>'Suivi mensuel'!$C$29:$N$29</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'Suivi mensuel'!$C$31:$N$31</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C0A7-467D-96A1-03BDEB586A44}"/>
            </c:ext>
          </c:extLst>
        </c:ser>
        <c:ser>
          <c:idx val="2"/>
          <c:order val="2"/>
          <c:tx>
            <c:v>Inertes</c:v>
          </c:tx>
          <c:spPr>
            <a:gradFill>
              <a:gsLst>
                <a:gs pos="0">
                  <a:schemeClr val="bg1">
                    <a:lumMod val="65000"/>
                  </a:schemeClr>
                </a:gs>
                <a:gs pos="50000">
                  <a:schemeClr val="bg1">
                    <a:lumMod val="65000"/>
                  </a:schemeClr>
                </a:gs>
                <a:gs pos="100000">
                  <a:schemeClr val="tx1">
                    <a:lumMod val="65000"/>
                    <a:lumOff val="35000"/>
                  </a:schemeClr>
                </a:gs>
              </a:gsLst>
              <a:lin ang="5400000" scaled="0"/>
            </a:gradFill>
            <a:ln>
              <a:solidFill>
                <a:schemeClr val="bg1">
                  <a:lumMod val="65000"/>
                </a:schemeClr>
              </a:solidFill>
            </a:ln>
          </c:spPr>
          <c:invertIfNegative val="0"/>
          <c:cat>
            <c:strRef>
              <c:f>'Suivi mensuel'!$C$29:$N$29</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'Suivi mensuel'!$C$32:$N$32</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C0A7-467D-96A1-03BDEB586A44}"/>
            </c:ext>
          </c:extLst>
        </c:ser>
        <c:dLbls>
          <c:showLegendKey val="0"/>
          <c:showVal val="0"/>
          <c:showCatName val="0"/>
          <c:showSerName val="0"/>
          <c:showPercent val="0"/>
          <c:showBubbleSize val="0"/>
        </c:dLbls>
        <c:gapWidth val="150"/>
        <c:axId val="110112768"/>
        <c:axId val="109806720"/>
      </c:barChart>
      <c:catAx>
        <c:axId val="110112768"/>
        <c:scaling>
          <c:orientation val="minMax"/>
        </c:scaling>
        <c:delete val="0"/>
        <c:axPos val="b"/>
        <c:numFmt formatCode="m\." sourceLinked="0"/>
        <c:majorTickMark val="out"/>
        <c:minorTickMark val="none"/>
        <c:tickLblPos val="nextTo"/>
        <c:crossAx val="109806720"/>
        <c:crosses val="autoZero"/>
        <c:auto val="1"/>
        <c:lblAlgn val="ctr"/>
        <c:lblOffset val="100"/>
        <c:noMultiLvlLbl val="0"/>
      </c:catAx>
      <c:valAx>
        <c:axId val="109806720"/>
        <c:scaling>
          <c:orientation val="minMax"/>
        </c:scaling>
        <c:delete val="0"/>
        <c:axPos val="l"/>
        <c:majorGridlines/>
        <c:title>
          <c:tx>
            <c:rich>
              <a:bodyPr rot="-5400000" vert="horz"/>
              <a:lstStyle/>
              <a:p>
                <a:pPr>
                  <a:defRPr/>
                </a:pPr>
                <a:r>
                  <a:rPr lang="en-US"/>
                  <a:t>Quantité de déchets (tonnes)</a:t>
                </a:r>
              </a:p>
            </c:rich>
          </c:tx>
          <c:overlay val="0"/>
        </c:title>
        <c:numFmt formatCode="0" sourceLinked="0"/>
        <c:majorTickMark val="out"/>
        <c:minorTickMark val="none"/>
        <c:tickLblPos val="nextTo"/>
        <c:crossAx val="110112768"/>
        <c:crosses val="autoZero"/>
        <c:crossBetween val="between"/>
      </c:valAx>
    </c:plotArea>
    <c:legend>
      <c:legendPos val="b"/>
      <c:layout>
        <c:manualLayout>
          <c:xMode val="edge"/>
          <c:yMode val="edge"/>
          <c:x val="0.11247425925925926"/>
          <c:y val="0.9291194444444445"/>
          <c:w val="0.77505148148148151"/>
          <c:h val="5.9121296296296297E-2"/>
        </c:manualLayout>
      </c:layout>
      <c:overlay val="0"/>
    </c:legend>
    <c:plotVisOnly val="1"/>
    <c:dispBlanksAs val="gap"/>
    <c:showDLblsOverMax val="0"/>
  </c:chart>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0"/>
    </mc:Choice>
    <mc:Fallback>
      <c:style val="20"/>
    </mc:Fallback>
  </mc:AlternateContent>
  <c:chart>
    <c:title>
      <c:tx>
        <c:rich>
          <a:bodyPr/>
          <a:lstStyle/>
          <a:p>
            <a:pPr>
              <a:defRPr sz="1200"/>
            </a:pPr>
            <a:r>
              <a:rPr lang="en-US" sz="1200"/>
              <a:t>Evolution des coûts de gestion des déchets</a:t>
            </a:r>
          </a:p>
        </c:rich>
      </c:tx>
      <c:overlay val="0"/>
    </c:title>
    <c:autoTitleDeleted val="0"/>
    <c:plotArea>
      <c:layout>
        <c:manualLayout>
          <c:layoutTarget val="inner"/>
          <c:xMode val="edge"/>
          <c:yMode val="edge"/>
          <c:x val="0.10628222222222222"/>
          <c:y val="0.13622129629629628"/>
          <c:w val="0.86314370370370375"/>
          <c:h val="0.65582932098765434"/>
        </c:manualLayout>
      </c:layout>
      <c:lineChart>
        <c:grouping val="standard"/>
        <c:varyColors val="0"/>
        <c:ser>
          <c:idx val="0"/>
          <c:order val="0"/>
          <c:tx>
            <c:v>Coûts des déchets</c:v>
          </c:tx>
          <c:cat>
            <c:strRef>
              <c:f>'Suivi mensuel'!$C$72:$N$72</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'Suivi mensuel'!$C$91:$N$91</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3CE8-44A5-AE65-FB3DC7784FC9}"/>
            </c:ext>
          </c:extLst>
        </c:ser>
        <c:dLbls>
          <c:showLegendKey val="0"/>
          <c:showVal val="0"/>
          <c:showCatName val="0"/>
          <c:showSerName val="0"/>
          <c:showPercent val="0"/>
          <c:showBubbleSize val="0"/>
        </c:dLbls>
        <c:marker val="1"/>
        <c:smooth val="0"/>
        <c:axId val="110113280"/>
        <c:axId val="109809024"/>
      </c:lineChart>
      <c:catAx>
        <c:axId val="110113280"/>
        <c:scaling>
          <c:orientation val="minMax"/>
        </c:scaling>
        <c:delete val="0"/>
        <c:axPos val="b"/>
        <c:numFmt formatCode="m/d/yyyy" sourceLinked="0"/>
        <c:majorTickMark val="out"/>
        <c:minorTickMark val="none"/>
        <c:tickLblPos val="nextTo"/>
        <c:crossAx val="109809024"/>
        <c:crosses val="autoZero"/>
        <c:auto val="1"/>
        <c:lblAlgn val="ctr"/>
        <c:lblOffset val="100"/>
        <c:noMultiLvlLbl val="0"/>
      </c:catAx>
      <c:valAx>
        <c:axId val="109809024"/>
        <c:scaling>
          <c:orientation val="minMax"/>
        </c:scaling>
        <c:delete val="0"/>
        <c:axPos val="l"/>
        <c:majorGridlines/>
        <c:title>
          <c:tx>
            <c:rich>
              <a:bodyPr rot="-5400000" vert="horz"/>
              <a:lstStyle/>
              <a:p>
                <a:pPr>
                  <a:defRPr/>
                </a:pPr>
                <a:r>
                  <a:rPr lang="en-US"/>
                  <a:t>Coûts (€)</a:t>
                </a:r>
              </a:p>
            </c:rich>
          </c:tx>
          <c:overlay val="0"/>
        </c:title>
        <c:numFmt formatCode="0" sourceLinked="0"/>
        <c:majorTickMark val="out"/>
        <c:minorTickMark val="none"/>
        <c:tickLblPos val="nextTo"/>
        <c:crossAx val="110113280"/>
        <c:crosses val="autoZero"/>
        <c:crossBetween val="between"/>
      </c:valAx>
    </c:plotArea>
    <c:plotVisOnly val="1"/>
    <c:dispBlanksAs val="gap"/>
    <c:showDLblsOverMax val="0"/>
  </c:chart>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200"/>
            </a:pPr>
            <a:r>
              <a:rPr lang="en-US" sz="1200"/>
              <a:t>Répartition des</a:t>
            </a:r>
            <a:r>
              <a:rPr lang="en-US" sz="1200" baseline="0"/>
              <a:t> quantités par</a:t>
            </a:r>
            <a:r>
              <a:rPr lang="en-US" sz="1200"/>
              <a:t> déchets de l'année</a:t>
            </a:r>
          </a:p>
        </c:rich>
      </c:tx>
      <c:overlay val="0"/>
    </c:title>
    <c:autoTitleDeleted val="0"/>
    <c:plotArea>
      <c:layout>
        <c:manualLayout>
          <c:layoutTarget val="inner"/>
          <c:xMode val="edge"/>
          <c:yMode val="edge"/>
          <c:x val="0.28770462962962962"/>
          <c:y val="0.19252530864197531"/>
          <c:w val="0.41753537037037036"/>
          <c:h val="0.69589228395061731"/>
        </c:manualLayout>
      </c:layout>
      <c:pieChart>
        <c:varyColors val="1"/>
        <c:ser>
          <c:idx val="0"/>
          <c:order val="0"/>
          <c:tx>
            <c:v>Quantités de déchets</c:v>
          </c:tx>
          <c:dLbls>
            <c:spPr>
              <a:noFill/>
              <a:ln>
                <a:noFill/>
              </a:ln>
              <a:effectLst/>
            </c:sp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'Suivi mensuel'!$A$6:$A$23</c:f>
              <c:strCache>
                <c:ptCount val="4"/>
                <c:pt idx="0">
                  <c:v>Déchet 1</c:v>
                </c:pt>
                <c:pt idx="1">
                  <c:v>Déchet 2</c:v>
                </c:pt>
                <c:pt idx="2">
                  <c:v>Déchet 3</c:v>
                </c:pt>
                <c:pt idx="3">
                  <c:v>…</c:v>
                </c:pt>
              </c:strCache>
            </c:strRef>
          </c:cat>
          <c:val>
            <c:numRef>
              <c:f>'Suivi mensuel'!$O$6:$O$23</c:f>
              <c:numCache>
                <c:formatCode>General</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308D-4458-A6B8-8ECCFB727FE7}"/>
            </c:ext>
          </c:extLst>
        </c:ser>
        <c:dLbls>
          <c:dLblPos val="inEnd"/>
          <c:showLegendKey val="0"/>
          <c:showVal val="1"/>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2.xml"/><Relationship Id="rId3" Type="http://schemas.openxmlformats.org/officeDocument/2006/relationships/chart" Target="../charts/chart7.xml"/><Relationship Id="rId7" Type="http://schemas.openxmlformats.org/officeDocument/2006/relationships/chart" Target="../charts/chart11.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8</xdr:col>
      <xdr:colOff>101600</xdr:colOff>
      <xdr:row>0</xdr:row>
      <xdr:rowOff>38101</xdr:rowOff>
    </xdr:from>
    <xdr:to>
      <xdr:col>10</xdr:col>
      <xdr:colOff>743950</xdr:colOff>
      <xdr:row>9</xdr:row>
      <xdr:rowOff>174430</xdr:rowOff>
    </xdr:to>
    <xdr:pic>
      <xdr:nvPicPr>
        <xdr:cNvPr id="3" name="Image 2">
          <a:extLst>
            <a:ext uri="{FF2B5EF4-FFF2-40B4-BE49-F238E27FC236}">
              <a16:creationId xmlns:a16="http://schemas.microsoft.com/office/drawing/2014/main" id="{4C3E7490-1A89-5B66-E1CD-050E832976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97600" y="38101"/>
          <a:ext cx="2166350" cy="18603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14813</xdr:colOff>
      <xdr:row>84</xdr:row>
      <xdr:rowOff>171447</xdr:rowOff>
    </xdr:from>
    <xdr:to>
      <xdr:col>12</xdr:col>
      <xdr:colOff>779986</xdr:colOff>
      <xdr:row>98</xdr:row>
      <xdr:rowOff>6553</xdr:rowOff>
    </xdr:to>
    <xdr:graphicFrame macro="">
      <xdr:nvGraphicFramePr>
        <xdr:cNvPr id="8" name="Graphique 7">
          <a:extLst>
            <a:ext uri="{FF2B5EF4-FFF2-40B4-BE49-F238E27FC236}">
              <a16:creationId xmlns:a16="http://schemas.microsoft.com/office/drawing/2014/main" id="{00000000-0008-0000-0100-000008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oneCell">
    <xdr:from>
      <xdr:col>0</xdr:col>
      <xdr:colOff>306917</xdr:colOff>
      <xdr:row>38</xdr:row>
      <xdr:rowOff>1</xdr:rowOff>
    </xdr:from>
    <xdr:to>
      <xdr:col>5</xdr:col>
      <xdr:colOff>83992</xdr:colOff>
      <xdr:row>51</xdr:row>
      <xdr:rowOff>75585</xdr:rowOff>
    </xdr:to>
    <xdr:graphicFrame macro="">
      <xdr:nvGraphicFramePr>
        <xdr:cNvPr id="6" name="Graphique 5">
          <a:extLst>
            <a:ext uri="{FF2B5EF4-FFF2-40B4-BE49-F238E27FC236}">
              <a16:creationId xmlns:a16="http://schemas.microsoft.com/office/drawing/2014/main" id="{00000000-0008-0000-01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editAs="oneCell">
    <xdr:from>
      <xdr:col>5</xdr:col>
      <xdr:colOff>603251</xdr:colOff>
      <xdr:row>38</xdr:row>
      <xdr:rowOff>1</xdr:rowOff>
    </xdr:from>
    <xdr:to>
      <xdr:col>12</xdr:col>
      <xdr:colOff>550952</xdr:colOff>
      <xdr:row>51</xdr:row>
      <xdr:rowOff>69619</xdr:rowOff>
    </xdr:to>
    <xdr:graphicFrame macro="">
      <xdr:nvGraphicFramePr>
        <xdr:cNvPr id="7" name="Graphique 6">
          <a:extLst>
            <a:ext uri="{FF2B5EF4-FFF2-40B4-BE49-F238E27FC236}">
              <a16:creationId xmlns:a16="http://schemas.microsoft.com/office/drawing/2014/main" id="{00000000-0008-0000-0100-000007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editAs="oneCell">
    <xdr:from>
      <xdr:col>0</xdr:col>
      <xdr:colOff>433917</xdr:colOff>
      <xdr:row>84</xdr:row>
      <xdr:rowOff>179917</xdr:rowOff>
    </xdr:from>
    <xdr:to>
      <xdr:col>5</xdr:col>
      <xdr:colOff>217342</xdr:colOff>
      <xdr:row>98</xdr:row>
      <xdr:rowOff>8908</xdr:rowOff>
    </xdr:to>
    <xdr:graphicFrame macro="">
      <xdr:nvGraphicFramePr>
        <xdr:cNvPr id="16" name="Graphique 15">
          <a:extLst>
            <a:ext uri="{FF2B5EF4-FFF2-40B4-BE49-F238E27FC236}">
              <a16:creationId xmlns:a16="http://schemas.microsoft.com/office/drawing/2014/main" id="{00000000-0008-0000-0100-000010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editAs="oneCell">
    <xdr:from>
      <xdr:col>5</xdr:col>
      <xdr:colOff>810389</xdr:colOff>
      <xdr:row>101</xdr:row>
      <xdr:rowOff>171449</xdr:rowOff>
    </xdr:from>
    <xdr:to>
      <xdr:col>12</xdr:col>
      <xdr:colOff>754915</xdr:colOff>
      <xdr:row>115</xdr:row>
      <xdr:rowOff>6790</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oneCell">
    <xdr:from>
      <xdr:col>0</xdr:col>
      <xdr:colOff>306917</xdr:colOff>
      <xdr:row>38</xdr:row>
      <xdr:rowOff>1</xdr:rowOff>
    </xdr:from>
    <xdr:to>
      <xdr:col>5</xdr:col>
      <xdr:colOff>83992</xdr:colOff>
      <xdr:row>51</xdr:row>
      <xdr:rowOff>75585</xdr:rowOff>
    </xdr:to>
    <xdr:graphicFrame macro="">
      <xdr:nvGraphicFramePr>
        <xdr:cNvPr id="3" name="Graphique 2">
          <a:extLst>
            <a:ext uri="{FF2B5EF4-FFF2-40B4-BE49-F238E27FC236}">
              <a16:creationId xmlns:a16="http://schemas.microsoft.com/office/drawing/2014/main" id="{00000000-0008-0000-0200-000003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editAs="oneCell">
    <xdr:from>
      <xdr:col>5</xdr:col>
      <xdr:colOff>603251</xdr:colOff>
      <xdr:row>38</xdr:row>
      <xdr:rowOff>1</xdr:rowOff>
    </xdr:from>
    <xdr:to>
      <xdr:col>12</xdr:col>
      <xdr:colOff>550952</xdr:colOff>
      <xdr:row>51</xdr:row>
      <xdr:rowOff>75585</xdr:rowOff>
    </xdr:to>
    <xdr:graphicFrame macro="">
      <xdr:nvGraphicFramePr>
        <xdr:cNvPr id="4" name="Graphique 3">
          <a:extLst>
            <a:ext uri="{FF2B5EF4-FFF2-40B4-BE49-F238E27FC236}">
              <a16:creationId xmlns:a16="http://schemas.microsoft.com/office/drawing/2014/main" id="{00000000-0008-0000-02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editAs="oneCell">
    <xdr:from>
      <xdr:col>0</xdr:col>
      <xdr:colOff>433917</xdr:colOff>
      <xdr:row>101</xdr:row>
      <xdr:rowOff>179917</xdr:rowOff>
    </xdr:from>
    <xdr:to>
      <xdr:col>5</xdr:col>
      <xdr:colOff>217342</xdr:colOff>
      <xdr:row>115</xdr:row>
      <xdr:rowOff>8908</xdr:rowOff>
    </xdr:to>
    <xdr:graphicFrame macro="">
      <xdr:nvGraphicFramePr>
        <xdr:cNvPr id="6" name="Graphique 5">
          <a:extLst>
            <a:ext uri="{FF2B5EF4-FFF2-40B4-BE49-F238E27FC236}">
              <a16:creationId xmlns:a16="http://schemas.microsoft.com/office/drawing/2014/main" id="{00000000-0008-0000-02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twoCellAnchor editAs="oneCell">
    <xdr:from>
      <xdr:col>0</xdr:col>
      <xdr:colOff>321514</xdr:colOff>
      <xdr:row>52</xdr:row>
      <xdr:rowOff>166778</xdr:rowOff>
    </xdr:from>
    <xdr:to>
      <xdr:col>5</xdr:col>
      <xdr:colOff>104939</xdr:colOff>
      <xdr:row>66</xdr:row>
      <xdr:rowOff>1498</xdr:rowOff>
    </xdr:to>
    <xdr:graphicFrame macro="">
      <xdr:nvGraphicFramePr>
        <xdr:cNvPr id="7" name="Graphique 6">
          <a:extLst>
            <a:ext uri="{FF2B5EF4-FFF2-40B4-BE49-F238E27FC236}">
              <a16:creationId xmlns:a16="http://schemas.microsoft.com/office/drawing/2014/main" id="{00000000-0008-0000-0200-000007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editAs="oneCell">
    <xdr:from>
      <xdr:col>5</xdr:col>
      <xdr:colOff>597774</xdr:colOff>
      <xdr:row>52</xdr:row>
      <xdr:rowOff>170795</xdr:rowOff>
    </xdr:from>
    <xdr:to>
      <xdr:col>12</xdr:col>
      <xdr:colOff>542300</xdr:colOff>
      <xdr:row>66</xdr:row>
      <xdr:rowOff>8690</xdr:rowOff>
    </xdr:to>
    <xdr:graphicFrame macro="">
      <xdr:nvGraphicFramePr>
        <xdr:cNvPr id="8" name="Graphique 7">
          <a:extLst>
            <a:ext uri="{FF2B5EF4-FFF2-40B4-BE49-F238E27FC236}">
              <a16:creationId xmlns:a16="http://schemas.microsoft.com/office/drawing/2014/main" id="{00000000-0008-0000-0200-000008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twoCellAnchor>
  <xdr:twoCellAnchor editAs="oneCell">
    <xdr:from>
      <xdr:col>0</xdr:col>
      <xdr:colOff>420049</xdr:colOff>
      <xdr:row>116</xdr:row>
      <xdr:rowOff>181741</xdr:rowOff>
    </xdr:from>
    <xdr:to>
      <xdr:col>5</xdr:col>
      <xdr:colOff>197124</xdr:colOff>
      <xdr:row>130</xdr:row>
      <xdr:rowOff>16463</xdr:rowOff>
    </xdr:to>
    <xdr:graphicFrame macro="">
      <xdr:nvGraphicFramePr>
        <xdr:cNvPr id="9" name="Graphique 8">
          <a:extLst>
            <a:ext uri="{FF2B5EF4-FFF2-40B4-BE49-F238E27FC236}">
              <a16:creationId xmlns:a16="http://schemas.microsoft.com/office/drawing/2014/main" id="{00000000-0008-0000-0200-000009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twoCellAnchor>
  <xdr:twoCellAnchor editAs="oneCell">
    <xdr:from>
      <xdr:col>5</xdr:col>
      <xdr:colOff>816740</xdr:colOff>
      <xdr:row>116</xdr:row>
      <xdr:rowOff>178458</xdr:rowOff>
    </xdr:from>
    <xdr:to>
      <xdr:col>12</xdr:col>
      <xdr:colOff>764441</xdr:colOff>
      <xdr:row>130</xdr:row>
      <xdr:rowOff>10005</xdr:rowOff>
    </xdr:to>
    <xdr:graphicFrame macro="">
      <xdr:nvGraphicFramePr>
        <xdr:cNvPr id="10" name="Graphique 9">
          <a:extLst>
            <a:ext uri="{FF2B5EF4-FFF2-40B4-BE49-F238E27FC236}">
              <a16:creationId xmlns:a16="http://schemas.microsoft.com/office/drawing/2014/main" id="{00000000-0008-0000-0200-00000A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K30"/>
  <sheetViews>
    <sheetView zoomScaleNormal="100" workbookViewId="0">
      <selection activeCell="A3" sqref="A3"/>
    </sheetView>
  </sheetViews>
  <sheetFormatPr baseColWidth="10" defaultRowHeight="14.5" x14ac:dyDescent="0.35"/>
  <cols>
    <col min="11" max="11" width="11.453125" customWidth="1"/>
  </cols>
  <sheetData>
    <row r="1" spans="1:11" ht="18.5" x14ac:dyDescent="0.45">
      <c r="A1" s="14" t="s">
        <v>53</v>
      </c>
      <c r="B1" s="15"/>
      <c r="C1" s="15"/>
      <c r="D1" s="15"/>
      <c r="E1" s="15"/>
      <c r="F1" s="15"/>
      <c r="G1" s="15"/>
      <c r="H1" s="15"/>
      <c r="I1" s="15"/>
      <c r="J1" s="15"/>
      <c r="K1" s="16"/>
    </row>
    <row r="2" spans="1:11" x14ac:dyDescent="0.35">
      <c r="A2" s="17" t="s">
        <v>60</v>
      </c>
      <c r="B2" s="5"/>
      <c r="C2" s="5"/>
      <c r="D2" s="5"/>
      <c r="E2" s="5"/>
      <c r="F2" s="5"/>
      <c r="G2" s="5"/>
      <c r="H2" s="5"/>
      <c r="I2" s="6"/>
      <c r="J2" s="6"/>
      <c r="K2" s="18"/>
    </row>
    <row r="3" spans="1:11" ht="15" customHeight="1" x14ac:dyDescent="0.35">
      <c r="A3" s="19"/>
      <c r="B3" s="7"/>
      <c r="C3" s="7"/>
      <c r="D3" s="7"/>
      <c r="E3" s="7"/>
      <c r="F3" s="7"/>
      <c r="G3" s="7"/>
      <c r="H3" s="7"/>
      <c r="I3" s="7"/>
      <c r="J3" s="7"/>
      <c r="K3" s="18"/>
    </row>
    <row r="4" spans="1:11" ht="15.5" x14ac:dyDescent="0.35">
      <c r="A4" s="20" t="s">
        <v>4</v>
      </c>
      <c r="B4" s="7"/>
      <c r="C4" s="7"/>
      <c r="D4" s="7"/>
      <c r="E4" s="7"/>
      <c r="F4" s="7"/>
      <c r="G4" s="7"/>
      <c r="H4" s="7"/>
      <c r="I4" s="7"/>
      <c r="J4" s="7"/>
      <c r="K4" s="18"/>
    </row>
    <row r="5" spans="1:11" ht="15" customHeight="1" x14ac:dyDescent="0.35">
      <c r="A5" s="20"/>
      <c r="B5" s="7"/>
      <c r="C5" s="7"/>
      <c r="D5" s="7"/>
      <c r="E5" s="7"/>
      <c r="F5" s="7"/>
      <c r="G5" s="7"/>
      <c r="H5" s="7"/>
      <c r="I5" s="7"/>
      <c r="J5" s="7"/>
      <c r="K5" s="18"/>
    </row>
    <row r="6" spans="1:11" x14ac:dyDescent="0.35">
      <c r="A6" s="19"/>
      <c r="B6" s="25" t="s">
        <v>1</v>
      </c>
      <c r="C6" s="26"/>
      <c r="D6" s="26"/>
      <c r="E6" s="26"/>
      <c r="F6" s="26"/>
      <c r="G6" s="27"/>
      <c r="H6" s="7"/>
      <c r="I6" s="7"/>
      <c r="J6" s="7"/>
      <c r="K6" s="18"/>
    </row>
    <row r="7" spans="1:11" x14ac:dyDescent="0.35">
      <c r="A7" s="19"/>
      <c r="B7" s="45" t="s">
        <v>2</v>
      </c>
      <c r="C7" s="44"/>
      <c r="D7" s="44"/>
      <c r="E7" s="44"/>
      <c r="F7" s="44"/>
      <c r="G7" s="46"/>
      <c r="H7" s="7"/>
      <c r="I7" s="7"/>
      <c r="J7" s="7"/>
      <c r="K7" s="18"/>
    </row>
    <row r="8" spans="1:11" x14ac:dyDescent="0.35">
      <c r="A8" s="19"/>
      <c r="B8" s="47" t="s">
        <v>3</v>
      </c>
      <c r="C8" s="48"/>
      <c r="D8" s="48"/>
      <c r="E8" s="48"/>
      <c r="F8" s="48"/>
      <c r="G8" s="49"/>
      <c r="H8" s="7"/>
      <c r="I8" s="7"/>
      <c r="J8" s="7"/>
      <c r="K8" s="18"/>
    </row>
    <row r="9" spans="1:11" x14ac:dyDescent="0.35">
      <c r="A9" s="19"/>
      <c r="B9" s="12" t="s">
        <v>6</v>
      </c>
      <c r="C9" s="11"/>
      <c r="D9" s="11"/>
      <c r="E9" s="11"/>
      <c r="F9" s="11"/>
      <c r="G9" s="13"/>
      <c r="H9" s="7"/>
      <c r="I9" s="7"/>
      <c r="J9" s="7"/>
      <c r="K9" s="18"/>
    </row>
    <row r="10" spans="1:11" ht="15" customHeight="1" x14ac:dyDescent="0.35">
      <c r="A10" s="19"/>
      <c r="B10" s="7"/>
      <c r="C10" s="7"/>
      <c r="D10" s="7"/>
      <c r="E10" s="7"/>
      <c r="F10" s="7"/>
      <c r="G10" s="7"/>
      <c r="H10" s="7"/>
      <c r="I10" s="7"/>
      <c r="J10" s="7"/>
      <c r="K10" s="18"/>
    </row>
    <row r="11" spans="1:11" ht="30.75" customHeight="1" x14ac:dyDescent="0.35">
      <c r="A11" s="127" t="s">
        <v>5</v>
      </c>
      <c r="B11" s="128"/>
      <c r="C11" s="128"/>
      <c r="D11" s="128"/>
      <c r="E11" s="128"/>
      <c r="F11" s="128"/>
      <c r="G11" s="128"/>
      <c r="H11" s="128"/>
      <c r="I11" s="128"/>
      <c r="J11" s="128"/>
      <c r="K11" s="129"/>
    </row>
    <row r="12" spans="1:11" x14ac:dyDescent="0.35">
      <c r="A12" s="19" t="s">
        <v>9</v>
      </c>
      <c r="B12" s="7"/>
      <c r="C12" s="7"/>
      <c r="D12" s="7"/>
      <c r="E12" s="7"/>
      <c r="F12" s="7"/>
      <c r="G12" s="7"/>
      <c r="H12" s="7"/>
      <c r="I12" s="7"/>
      <c r="J12" s="7"/>
      <c r="K12" s="18"/>
    </row>
    <row r="13" spans="1:11" x14ac:dyDescent="0.35">
      <c r="A13" s="19" t="s">
        <v>8</v>
      </c>
      <c r="B13" s="7"/>
      <c r="C13" s="7"/>
      <c r="D13" s="7"/>
      <c r="E13" s="7"/>
      <c r="F13" s="7"/>
      <c r="G13" s="7"/>
      <c r="H13" s="7"/>
      <c r="I13" s="7"/>
      <c r="J13" s="7"/>
      <c r="K13" s="18"/>
    </row>
    <row r="14" spans="1:11" x14ac:dyDescent="0.35">
      <c r="A14" s="19" t="s">
        <v>10</v>
      </c>
      <c r="B14" s="7"/>
      <c r="C14" s="7"/>
      <c r="D14" s="7"/>
      <c r="E14" s="7"/>
      <c r="F14" s="7"/>
      <c r="G14" s="7"/>
      <c r="H14" s="7"/>
      <c r="I14" s="7"/>
      <c r="J14" s="7"/>
      <c r="K14" s="18"/>
    </row>
    <row r="15" spans="1:11" ht="30.75" customHeight="1" x14ac:dyDescent="0.35">
      <c r="A15" s="127" t="s">
        <v>20</v>
      </c>
      <c r="B15" s="128"/>
      <c r="C15" s="128"/>
      <c r="D15" s="128"/>
      <c r="E15" s="128"/>
      <c r="F15" s="128"/>
      <c r="G15" s="128"/>
      <c r="H15" s="128"/>
      <c r="I15" s="128"/>
      <c r="J15" s="128"/>
      <c r="K15" s="129"/>
    </row>
    <row r="16" spans="1:11" ht="15" customHeight="1" x14ac:dyDescent="0.35">
      <c r="A16" s="19"/>
      <c r="B16" s="7"/>
      <c r="C16" s="7"/>
      <c r="D16" s="7"/>
      <c r="E16" s="7"/>
      <c r="F16" s="7"/>
      <c r="G16" s="7"/>
      <c r="H16" s="7"/>
      <c r="I16" s="7"/>
      <c r="J16" s="7"/>
      <c r="K16" s="18"/>
    </row>
    <row r="17" spans="1:11" ht="15.5" x14ac:dyDescent="0.35">
      <c r="A17" s="21" t="s">
        <v>44</v>
      </c>
      <c r="B17" s="7"/>
      <c r="C17" s="7"/>
      <c r="D17" s="7"/>
      <c r="E17" s="7"/>
      <c r="F17" s="7"/>
      <c r="G17" s="7"/>
      <c r="H17" s="7"/>
      <c r="I17" s="7"/>
      <c r="J17" s="7"/>
      <c r="K17" s="18"/>
    </row>
    <row r="18" spans="1:11" ht="15.5" x14ac:dyDescent="0.35">
      <c r="A18" s="21"/>
      <c r="B18" s="7"/>
      <c r="C18" s="7"/>
      <c r="D18" s="7"/>
      <c r="E18" s="7"/>
      <c r="F18" s="7"/>
      <c r="G18" s="7"/>
      <c r="H18" s="7"/>
      <c r="I18" s="7"/>
      <c r="J18" s="7"/>
      <c r="K18" s="18"/>
    </row>
    <row r="19" spans="1:11" ht="26.25" customHeight="1" x14ac:dyDescent="0.35">
      <c r="A19" s="130" t="s">
        <v>46</v>
      </c>
      <c r="B19" s="131"/>
      <c r="C19" s="131"/>
      <c r="D19" s="131"/>
      <c r="E19" s="131"/>
      <c r="F19" s="131"/>
      <c r="G19" s="131"/>
      <c r="H19" s="131"/>
      <c r="I19" s="131"/>
      <c r="J19" s="131"/>
      <c r="K19" s="132"/>
    </row>
    <row r="20" spans="1:11" x14ac:dyDescent="0.35">
      <c r="A20" s="133" t="s">
        <v>45</v>
      </c>
      <c r="B20" s="134"/>
      <c r="C20" s="134"/>
      <c r="D20" s="134"/>
      <c r="E20" s="134"/>
      <c r="F20" s="134"/>
      <c r="G20" s="134"/>
      <c r="H20" s="134"/>
      <c r="I20" s="134"/>
      <c r="J20" s="134"/>
      <c r="K20" s="135"/>
    </row>
    <row r="21" spans="1:11" x14ac:dyDescent="0.35">
      <c r="A21" s="133" t="s">
        <v>55</v>
      </c>
      <c r="B21" s="134"/>
      <c r="C21" s="134"/>
      <c r="D21" s="134"/>
      <c r="E21" s="134"/>
      <c r="F21" s="134"/>
      <c r="G21" s="134"/>
      <c r="H21" s="134"/>
      <c r="I21" s="134"/>
      <c r="J21" s="134"/>
      <c r="K21" s="135"/>
    </row>
    <row r="22" spans="1:11" x14ac:dyDescent="0.35">
      <c r="A22" s="133" t="s">
        <v>47</v>
      </c>
      <c r="B22" s="134"/>
      <c r="C22" s="134"/>
      <c r="D22" s="134"/>
      <c r="E22" s="134"/>
      <c r="F22" s="134"/>
      <c r="G22" s="134"/>
      <c r="H22" s="134"/>
      <c r="I22" s="134"/>
      <c r="J22" s="134"/>
      <c r="K22" s="135"/>
    </row>
    <row r="23" spans="1:11" x14ac:dyDescent="0.35">
      <c r="A23" s="133" t="s">
        <v>48</v>
      </c>
      <c r="B23" s="134"/>
      <c r="C23" s="134"/>
      <c r="D23" s="134"/>
      <c r="E23" s="134"/>
      <c r="F23" s="134"/>
      <c r="G23" s="134"/>
      <c r="H23" s="134"/>
      <c r="I23" s="134"/>
      <c r="J23" s="134"/>
      <c r="K23" s="135"/>
    </row>
    <row r="24" spans="1:11" ht="29.25" customHeight="1" x14ac:dyDescent="0.35">
      <c r="A24" s="133" t="s">
        <v>61</v>
      </c>
      <c r="B24" s="134"/>
      <c r="C24" s="134"/>
      <c r="D24" s="134"/>
      <c r="E24" s="134"/>
      <c r="F24" s="134"/>
      <c r="G24" s="134"/>
      <c r="H24" s="134"/>
      <c r="I24" s="134"/>
      <c r="J24" s="134"/>
      <c r="K24" s="135"/>
    </row>
    <row r="25" spans="1:11" ht="15" customHeight="1" x14ac:dyDescent="0.35">
      <c r="A25" s="21"/>
      <c r="B25" s="7"/>
      <c r="C25" s="7"/>
      <c r="D25" s="7"/>
      <c r="E25" s="7"/>
      <c r="F25" s="7"/>
      <c r="G25" s="7"/>
      <c r="H25" s="7"/>
      <c r="I25" s="7"/>
      <c r="J25" s="7"/>
      <c r="K25" s="18"/>
    </row>
    <row r="26" spans="1:11" ht="15" customHeight="1" x14ac:dyDescent="0.35">
      <c r="A26" s="21" t="s">
        <v>43</v>
      </c>
      <c r="B26" s="82"/>
      <c r="C26" s="82"/>
      <c r="D26" s="82"/>
      <c r="E26" s="82"/>
      <c r="F26" s="82"/>
      <c r="G26" s="82"/>
      <c r="H26" s="82"/>
      <c r="I26" s="82"/>
      <c r="J26" s="82"/>
      <c r="K26" s="83"/>
    </row>
    <row r="27" spans="1:11" ht="15" customHeight="1" x14ac:dyDescent="0.35">
      <c r="A27" s="21"/>
      <c r="B27" s="82"/>
      <c r="C27" s="82"/>
      <c r="D27" s="82"/>
      <c r="E27" s="82"/>
      <c r="F27" s="82"/>
      <c r="G27" s="82"/>
      <c r="H27" s="82"/>
      <c r="I27" s="82"/>
      <c r="J27" s="82"/>
      <c r="K27" s="83"/>
    </row>
    <row r="28" spans="1:11" ht="29.25" customHeight="1" x14ac:dyDescent="0.35">
      <c r="A28" s="127" t="s">
        <v>42</v>
      </c>
      <c r="B28" s="128"/>
      <c r="C28" s="128"/>
      <c r="D28" s="128"/>
      <c r="E28" s="128"/>
      <c r="F28" s="128"/>
      <c r="G28" s="128"/>
      <c r="H28" s="128"/>
      <c r="I28" s="128"/>
      <c r="J28" s="128"/>
      <c r="K28" s="129"/>
    </row>
    <row r="29" spans="1:11" ht="43.5" customHeight="1" x14ac:dyDescent="0.35">
      <c r="A29" s="127" t="s">
        <v>62</v>
      </c>
      <c r="B29" s="128"/>
      <c r="C29" s="128"/>
      <c r="D29" s="128"/>
      <c r="E29" s="128"/>
      <c r="F29" s="128"/>
      <c r="G29" s="128"/>
      <c r="H29" s="128"/>
      <c r="I29" s="128"/>
      <c r="J29" s="128"/>
      <c r="K29" s="129"/>
    </row>
    <row r="30" spans="1:11" x14ac:dyDescent="0.35">
      <c r="A30" s="22"/>
      <c r="B30" s="23"/>
      <c r="C30" s="23"/>
      <c r="D30" s="23"/>
      <c r="E30" s="23"/>
      <c r="F30" s="23"/>
      <c r="G30" s="23"/>
      <c r="H30" s="23"/>
      <c r="I30" s="23"/>
      <c r="J30" s="23"/>
      <c r="K30" s="24"/>
    </row>
  </sheetData>
  <sheetProtection algorithmName="SHA-512" hashValue="p1nESSSbaVnitwNbKfkLlpDVg9wTDdQylkkJFt9/72ftm5RwnP8XxEwl1+KGz48mYpUQF0l5x3mZr+wSlQCYAw==" saltValue="4+GSEop0lv8ih5ifS9EvMQ==" spinCount="100000" sheet="1" selectLockedCells="1"/>
  <mergeCells count="10">
    <mergeCell ref="A11:K11"/>
    <mergeCell ref="A15:K15"/>
    <mergeCell ref="A19:K19"/>
    <mergeCell ref="A28:K28"/>
    <mergeCell ref="A29:K29"/>
    <mergeCell ref="A20:K20"/>
    <mergeCell ref="A21:K21"/>
    <mergeCell ref="A22:K22"/>
    <mergeCell ref="A23:K23"/>
    <mergeCell ref="A24:K24"/>
  </mergeCells>
  <pageMargins left="0.51181102362204722" right="0.51181102362204722" top="0.55118110236220474" bottom="0.55118110236220474" header="0.31496062992125984" footer="0.31496062992125984"/>
  <pageSetup paperSize="9" scale="88" orientation="landscape" r:id="rId1"/>
  <headerFooter>
    <oddFooter>&amp;C&amp;10Outil développé par la Cellule  Environnement d'AKT for Wallonia - Téléchargeable gratuitement sur www.environnement-entreprise.be</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pageSetUpPr fitToPage="1"/>
  </sheetPr>
  <dimension ref="A1:O121"/>
  <sheetViews>
    <sheetView zoomScaleNormal="100" workbookViewId="0">
      <selection activeCell="C6" sqref="C6"/>
    </sheetView>
  </sheetViews>
  <sheetFormatPr baseColWidth="10" defaultRowHeight="14.5" x14ac:dyDescent="0.35"/>
  <cols>
    <col min="1" max="1" width="29.453125" customWidth="1"/>
    <col min="2" max="2" width="19.81640625" customWidth="1"/>
    <col min="3" max="15" width="11.81640625" customWidth="1"/>
  </cols>
  <sheetData>
    <row r="1" spans="1:15" ht="18.5" x14ac:dyDescent="0.45">
      <c r="A1" s="3" t="s">
        <v>7</v>
      </c>
      <c r="B1" s="3"/>
    </row>
    <row r="2" spans="1:15" x14ac:dyDescent="0.35">
      <c r="A2" s="4" t="str">
        <f>Consignes!A2</f>
        <v>Dernière révision du fichier : janvier 2025</v>
      </c>
      <c r="B2" s="4"/>
      <c r="C2" s="2"/>
      <c r="D2" s="2"/>
      <c r="E2" s="2"/>
      <c r="F2" s="2"/>
      <c r="G2" s="2"/>
      <c r="H2" s="2"/>
      <c r="I2" s="2"/>
      <c r="J2" s="2"/>
      <c r="K2" s="2"/>
      <c r="L2" s="1"/>
      <c r="M2" s="1"/>
      <c r="N2" s="1"/>
    </row>
    <row r="3" spans="1:15" ht="19" customHeight="1" thickBot="1" x14ac:dyDescent="0.4"/>
    <row r="4" spans="1:15" ht="19" customHeight="1" thickBot="1" x14ac:dyDescent="0.4">
      <c r="C4" s="136" t="s">
        <v>22</v>
      </c>
      <c r="D4" s="137"/>
      <c r="E4" s="137"/>
      <c r="F4" s="137"/>
      <c r="G4" s="137"/>
      <c r="H4" s="137"/>
      <c r="I4" s="137"/>
      <c r="J4" s="137"/>
      <c r="K4" s="137"/>
      <c r="L4" s="137"/>
      <c r="M4" s="137"/>
      <c r="N4" s="138"/>
    </row>
    <row r="5" spans="1:15" s="60" customFormat="1" ht="19" customHeight="1" thickBot="1" x14ac:dyDescent="0.4">
      <c r="A5" s="56" t="s">
        <v>15</v>
      </c>
      <c r="B5" s="57" t="s">
        <v>16</v>
      </c>
      <c r="C5" s="59">
        <v>2020</v>
      </c>
      <c r="D5" s="59">
        <v>2021</v>
      </c>
      <c r="E5" s="59">
        <v>2022</v>
      </c>
      <c r="F5" s="59">
        <v>2023</v>
      </c>
      <c r="G5" s="59">
        <v>2024</v>
      </c>
      <c r="H5" s="59">
        <v>2025</v>
      </c>
      <c r="I5" s="59">
        <v>2026</v>
      </c>
      <c r="J5" s="59">
        <v>2027</v>
      </c>
      <c r="K5" s="59">
        <v>2028</v>
      </c>
      <c r="L5" s="59">
        <v>2029</v>
      </c>
      <c r="M5" s="59">
        <v>2030</v>
      </c>
      <c r="N5" s="59">
        <v>2031</v>
      </c>
      <c r="O5" s="72" t="s">
        <v>37</v>
      </c>
    </row>
    <row r="6" spans="1:15" ht="19" customHeight="1" x14ac:dyDescent="0.35">
      <c r="A6" s="99" t="s">
        <v>50</v>
      </c>
      <c r="B6" s="100"/>
      <c r="C6" s="101"/>
      <c r="D6" s="102"/>
      <c r="E6" s="102"/>
      <c r="F6" s="102"/>
      <c r="G6" s="102"/>
      <c r="H6" s="102"/>
      <c r="I6" s="102"/>
      <c r="J6" s="102"/>
      <c r="K6" s="103"/>
      <c r="L6" s="102"/>
      <c r="M6" s="104"/>
      <c r="N6" s="105"/>
      <c r="O6" s="74" t="str">
        <f>IF(SUM(C6:N6)=0,"",SUM(C6:N6))</f>
        <v/>
      </c>
    </row>
    <row r="7" spans="1:15" ht="19" customHeight="1" x14ac:dyDescent="0.35">
      <c r="A7" s="106" t="s">
        <v>51</v>
      </c>
      <c r="B7" s="107"/>
      <c r="C7" s="108"/>
      <c r="D7" s="109"/>
      <c r="E7" s="109"/>
      <c r="F7" s="109"/>
      <c r="G7" s="109"/>
      <c r="H7" s="109"/>
      <c r="I7" s="109"/>
      <c r="J7" s="109"/>
      <c r="K7" s="110"/>
      <c r="L7" s="109"/>
      <c r="M7" s="111"/>
      <c r="N7" s="112"/>
      <c r="O7" s="74" t="str">
        <f t="shared" ref="O7:O24" si="0">IF(SUM(C7:N7)=0,"",SUM(C7:N7))</f>
        <v/>
      </c>
    </row>
    <row r="8" spans="1:15" ht="19" customHeight="1" x14ac:dyDescent="0.35">
      <c r="A8" s="106" t="s">
        <v>52</v>
      </c>
      <c r="B8" s="107"/>
      <c r="C8" s="108"/>
      <c r="D8" s="109"/>
      <c r="E8" s="109"/>
      <c r="F8" s="109"/>
      <c r="G8" s="109"/>
      <c r="H8" s="109"/>
      <c r="I8" s="109"/>
      <c r="J8" s="109"/>
      <c r="K8" s="110"/>
      <c r="L8" s="109"/>
      <c r="M8" s="111"/>
      <c r="N8" s="112"/>
      <c r="O8" s="74" t="str">
        <f t="shared" si="0"/>
        <v/>
      </c>
    </row>
    <row r="9" spans="1:15" ht="19" customHeight="1" x14ac:dyDescent="0.35">
      <c r="A9" s="106" t="s">
        <v>49</v>
      </c>
      <c r="B9" s="107"/>
      <c r="C9" s="108"/>
      <c r="D9" s="109"/>
      <c r="E9" s="109"/>
      <c r="F9" s="109"/>
      <c r="G9" s="109"/>
      <c r="H9" s="109"/>
      <c r="I9" s="109"/>
      <c r="J9" s="109"/>
      <c r="K9" s="110"/>
      <c r="L9" s="109"/>
      <c r="M9" s="111"/>
      <c r="N9" s="112"/>
      <c r="O9" s="74" t="str">
        <f t="shared" si="0"/>
        <v/>
      </c>
    </row>
    <row r="10" spans="1:15" ht="19" customHeight="1" x14ac:dyDescent="0.35">
      <c r="A10" s="106"/>
      <c r="B10" s="107"/>
      <c r="C10" s="108"/>
      <c r="D10" s="109"/>
      <c r="E10" s="109"/>
      <c r="F10" s="109"/>
      <c r="G10" s="109"/>
      <c r="H10" s="109"/>
      <c r="I10" s="109"/>
      <c r="J10" s="109"/>
      <c r="K10" s="110"/>
      <c r="L10" s="109"/>
      <c r="M10" s="111"/>
      <c r="N10" s="112"/>
      <c r="O10" s="74" t="str">
        <f t="shared" si="0"/>
        <v/>
      </c>
    </row>
    <row r="11" spans="1:15" ht="19" customHeight="1" x14ac:dyDescent="0.35">
      <c r="A11" s="106"/>
      <c r="B11" s="107"/>
      <c r="C11" s="108"/>
      <c r="D11" s="109"/>
      <c r="E11" s="109"/>
      <c r="F11" s="109"/>
      <c r="G11" s="109"/>
      <c r="H11" s="109"/>
      <c r="I11" s="109"/>
      <c r="J11" s="109"/>
      <c r="K11" s="110"/>
      <c r="L11" s="109"/>
      <c r="M11" s="111"/>
      <c r="N11" s="112"/>
      <c r="O11" s="74" t="str">
        <f t="shared" si="0"/>
        <v/>
      </c>
    </row>
    <row r="12" spans="1:15" ht="19" customHeight="1" x14ac:dyDescent="0.35">
      <c r="A12" s="106"/>
      <c r="B12" s="107"/>
      <c r="C12" s="108"/>
      <c r="D12" s="109"/>
      <c r="E12" s="109"/>
      <c r="F12" s="109"/>
      <c r="G12" s="109"/>
      <c r="H12" s="109"/>
      <c r="I12" s="109"/>
      <c r="J12" s="109"/>
      <c r="K12" s="110"/>
      <c r="L12" s="109"/>
      <c r="M12" s="111"/>
      <c r="N12" s="112"/>
      <c r="O12" s="74" t="str">
        <f t="shared" si="0"/>
        <v/>
      </c>
    </row>
    <row r="13" spans="1:15" ht="19" customHeight="1" x14ac:dyDescent="0.35">
      <c r="A13" s="106"/>
      <c r="B13" s="107"/>
      <c r="C13" s="108"/>
      <c r="D13" s="109"/>
      <c r="E13" s="109"/>
      <c r="F13" s="109"/>
      <c r="G13" s="109"/>
      <c r="H13" s="109"/>
      <c r="I13" s="109"/>
      <c r="J13" s="109"/>
      <c r="K13" s="110"/>
      <c r="L13" s="109"/>
      <c r="M13" s="111"/>
      <c r="N13" s="112"/>
      <c r="O13" s="74" t="str">
        <f t="shared" si="0"/>
        <v/>
      </c>
    </row>
    <row r="14" spans="1:15" ht="19" customHeight="1" x14ac:dyDescent="0.35">
      <c r="A14" s="106"/>
      <c r="B14" s="107"/>
      <c r="C14" s="108"/>
      <c r="D14" s="109"/>
      <c r="E14" s="109"/>
      <c r="F14" s="109"/>
      <c r="G14" s="109"/>
      <c r="H14" s="109"/>
      <c r="I14" s="109"/>
      <c r="J14" s="109"/>
      <c r="K14" s="110"/>
      <c r="L14" s="109"/>
      <c r="M14" s="111"/>
      <c r="N14" s="112"/>
      <c r="O14" s="74" t="str">
        <f t="shared" si="0"/>
        <v/>
      </c>
    </row>
    <row r="15" spans="1:15" ht="19" customHeight="1" x14ac:dyDescent="0.35">
      <c r="A15" s="106"/>
      <c r="B15" s="107"/>
      <c r="C15" s="108"/>
      <c r="D15" s="109"/>
      <c r="E15" s="109"/>
      <c r="F15" s="109"/>
      <c r="G15" s="109"/>
      <c r="H15" s="109"/>
      <c r="I15" s="109"/>
      <c r="J15" s="109"/>
      <c r="K15" s="110"/>
      <c r="L15" s="109"/>
      <c r="M15" s="111"/>
      <c r="N15" s="112"/>
      <c r="O15" s="74" t="str">
        <f t="shared" si="0"/>
        <v/>
      </c>
    </row>
    <row r="16" spans="1:15" ht="19" customHeight="1" x14ac:dyDescent="0.35">
      <c r="A16" s="106"/>
      <c r="B16" s="107"/>
      <c r="C16" s="108"/>
      <c r="D16" s="109"/>
      <c r="E16" s="109"/>
      <c r="F16" s="109"/>
      <c r="G16" s="109"/>
      <c r="H16" s="109"/>
      <c r="I16" s="109"/>
      <c r="J16" s="109"/>
      <c r="K16" s="110"/>
      <c r="L16" s="109"/>
      <c r="M16" s="111"/>
      <c r="N16" s="112"/>
      <c r="O16" s="74" t="str">
        <f t="shared" si="0"/>
        <v/>
      </c>
    </row>
    <row r="17" spans="1:15" ht="19" customHeight="1" x14ac:dyDescent="0.35">
      <c r="A17" s="106"/>
      <c r="B17" s="107"/>
      <c r="C17" s="108"/>
      <c r="D17" s="109"/>
      <c r="E17" s="109"/>
      <c r="F17" s="109"/>
      <c r="G17" s="109"/>
      <c r="H17" s="109"/>
      <c r="I17" s="109"/>
      <c r="J17" s="109"/>
      <c r="K17" s="110"/>
      <c r="L17" s="109"/>
      <c r="M17" s="111"/>
      <c r="N17" s="112"/>
      <c r="O17" s="74" t="str">
        <f t="shared" si="0"/>
        <v/>
      </c>
    </row>
    <row r="18" spans="1:15" ht="19" customHeight="1" x14ac:dyDescent="0.35">
      <c r="A18" s="106"/>
      <c r="B18" s="107"/>
      <c r="C18" s="108"/>
      <c r="D18" s="109"/>
      <c r="E18" s="109"/>
      <c r="F18" s="109"/>
      <c r="G18" s="109"/>
      <c r="H18" s="109"/>
      <c r="I18" s="109"/>
      <c r="J18" s="109"/>
      <c r="K18" s="110"/>
      <c r="L18" s="109"/>
      <c r="M18" s="111"/>
      <c r="N18" s="112"/>
      <c r="O18" s="74" t="str">
        <f t="shared" si="0"/>
        <v/>
      </c>
    </row>
    <row r="19" spans="1:15" ht="19" customHeight="1" x14ac:dyDescent="0.35">
      <c r="A19" s="106"/>
      <c r="B19" s="107"/>
      <c r="C19" s="108"/>
      <c r="D19" s="109"/>
      <c r="E19" s="109"/>
      <c r="F19" s="109"/>
      <c r="G19" s="109"/>
      <c r="H19" s="109"/>
      <c r="I19" s="109"/>
      <c r="J19" s="109"/>
      <c r="K19" s="110"/>
      <c r="L19" s="109"/>
      <c r="M19" s="111"/>
      <c r="N19" s="112"/>
      <c r="O19" s="74" t="str">
        <f t="shared" si="0"/>
        <v/>
      </c>
    </row>
    <row r="20" spans="1:15" ht="19" customHeight="1" x14ac:dyDescent="0.35">
      <c r="A20" s="106"/>
      <c r="B20" s="107"/>
      <c r="C20" s="108"/>
      <c r="D20" s="109"/>
      <c r="E20" s="109"/>
      <c r="F20" s="109"/>
      <c r="G20" s="109"/>
      <c r="H20" s="109"/>
      <c r="I20" s="109"/>
      <c r="J20" s="109"/>
      <c r="K20" s="110"/>
      <c r="L20" s="109"/>
      <c r="M20" s="111"/>
      <c r="N20" s="112"/>
      <c r="O20" s="74" t="str">
        <f t="shared" si="0"/>
        <v/>
      </c>
    </row>
    <row r="21" spans="1:15" ht="19" customHeight="1" x14ac:dyDescent="0.35">
      <c r="A21" s="106"/>
      <c r="B21" s="107"/>
      <c r="C21" s="108"/>
      <c r="D21" s="109"/>
      <c r="E21" s="109"/>
      <c r="F21" s="109"/>
      <c r="G21" s="109"/>
      <c r="H21" s="109"/>
      <c r="I21" s="109"/>
      <c r="J21" s="109"/>
      <c r="K21" s="110"/>
      <c r="L21" s="109"/>
      <c r="M21" s="111"/>
      <c r="N21" s="112"/>
      <c r="O21" s="74" t="str">
        <f t="shared" si="0"/>
        <v/>
      </c>
    </row>
    <row r="22" spans="1:15" ht="19" customHeight="1" x14ac:dyDescent="0.35">
      <c r="A22" s="106"/>
      <c r="B22" s="107"/>
      <c r="C22" s="108"/>
      <c r="D22" s="109"/>
      <c r="E22" s="109"/>
      <c r="F22" s="109"/>
      <c r="G22" s="109"/>
      <c r="H22" s="109"/>
      <c r="I22" s="109"/>
      <c r="J22" s="109"/>
      <c r="K22" s="110"/>
      <c r="L22" s="109"/>
      <c r="M22" s="111"/>
      <c r="N22" s="112"/>
      <c r="O22" s="74" t="str">
        <f t="shared" si="0"/>
        <v/>
      </c>
    </row>
    <row r="23" spans="1:15" ht="19" customHeight="1" thickBot="1" x14ac:dyDescent="0.4">
      <c r="A23" s="113"/>
      <c r="B23" s="114"/>
      <c r="C23" s="115"/>
      <c r="D23" s="116"/>
      <c r="E23" s="116"/>
      <c r="F23" s="116"/>
      <c r="G23" s="116"/>
      <c r="H23" s="116"/>
      <c r="I23" s="116"/>
      <c r="J23" s="116"/>
      <c r="K23" s="117"/>
      <c r="L23" s="116"/>
      <c r="M23" s="118"/>
      <c r="N23" s="119"/>
      <c r="O23" s="75" t="str">
        <f t="shared" si="0"/>
        <v/>
      </c>
    </row>
    <row r="24" spans="1:15" ht="19" customHeight="1" thickBot="1" x14ac:dyDescent="0.4">
      <c r="B24" s="31" t="s">
        <v>12</v>
      </c>
      <c r="C24" s="28" t="str">
        <f>IF(SUM(C6:C23)=0,"",SUM(C6:C23))</f>
        <v/>
      </c>
      <c r="D24" s="29" t="str">
        <f t="shared" ref="D24:N24" si="1">IF(SUM(D6:D23)=0,"",SUM(D6:D23))</f>
        <v/>
      </c>
      <c r="E24" s="29" t="str">
        <f t="shared" si="1"/>
        <v/>
      </c>
      <c r="F24" s="29" t="str">
        <f t="shared" si="1"/>
        <v/>
      </c>
      <c r="G24" s="29" t="str">
        <f t="shared" si="1"/>
        <v/>
      </c>
      <c r="H24" s="29" t="str">
        <f t="shared" si="1"/>
        <v/>
      </c>
      <c r="I24" s="29" t="str">
        <f t="shared" si="1"/>
        <v/>
      </c>
      <c r="J24" s="29" t="str">
        <f t="shared" si="1"/>
        <v/>
      </c>
      <c r="K24" s="29" t="str">
        <f t="shared" si="1"/>
        <v/>
      </c>
      <c r="L24" s="29" t="str">
        <f t="shared" si="1"/>
        <v/>
      </c>
      <c r="M24" s="29" t="str">
        <f t="shared" si="1"/>
        <v/>
      </c>
      <c r="N24" s="30" t="str">
        <f t="shared" si="1"/>
        <v/>
      </c>
      <c r="O24" s="73" t="str">
        <f t="shared" si="0"/>
        <v/>
      </c>
    </row>
    <row r="25" spans="1:15" ht="19" hidden="1" customHeight="1" x14ac:dyDescent="0.35">
      <c r="A25" t="s">
        <v>14</v>
      </c>
    </row>
    <row r="26" spans="1:15" ht="19" hidden="1" customHeight="1" x14ac:dyDescent="0.35">
      <c r="A26" t="s">
        <v>13</v>
      </c>
    </row>
    <row r="27" spans="1:15" ht="19" hidden="1" customHeight="1" x14ac:dyDescent="0.35">
      <c r="A27" t="s">
        <v>21</v>
      </c>
    </row>
    <row r="28" spans="1:15" ht="19" customHeight="1" thickBot="1" x14ac:dyDescent="0.4"/>
    <row r="29" spans="1:15" s="60" customFormat="1" ht="19" customHeight="1" thickBot="1" x14ac:dyDescent="0.4">
      <c r="A29" s="61"/>
      <c r="B29" s="61"/>
      <c r="C29" s="59">
        <v>2020</v>
      </c>
      <c r="D29" s="59">
        <v>2021</v>
      </c>
      <c r="E29" s="59">
        <v>2022</v>
      </c>
      <c r="F29" s="59">
        <v>2023</v>
      </c>
      <c r="G29" s="59">
        <v>2024</v>
      </c>
      <c r="H29" s="59">
        <v>2025</v>
      </c>
      <c r="I29" s="59">
        <v>2026</v>
      </c>
      <c r="J29" s="59">
        <v>2027</v>
      </c>
      <c r="K29" s="59">
        <v>2028</v>
      </c>
      <c r="L29" s="59">
        <v>2029</v>
      </c>
      <c r="M29" s="59">
        <v>2030</v>
      </c>
      <c r="N29" s="59">
        <v>2031</v>
      </c>
      <c r="O29" s="69" t="s">
        <v>37</v>
      </c>
    </row>
    <row r="30" spans="1:15" ht="19" customHeight="1" x14ac:dyDescent="0.35">
      <c r="A30" s="85" t="s">
        <v>38</v>
      </c>
      <c r="B30" s="86" t="s">
        <v>39</v>
      </c>
      <c r="C30" s="32">
        <f>SUMIF($B6:$B23,"Non-dangereux",C6:C23)</f>
        <v>0</v>
      </c>
      <c r="D30" s="8">
        <f t="shared" ref="D30:N30" si="2">SUMIF($B6:$B23,"Non-dangereux",D6:D23)</f>
        <v>0</v>
      </c>
      <c r="E30" s="8">
        <f t="shared" si="2"/>
        <v>0</v>
      </c>
      <c r="F30" s="8">
        <f t="shared" si="2"/>
        <v>0</v>
      </c>
      <c r="G30" s="8">
        <f t="shared" si="2"/>
        <v>0</v>
      </c>
      <c r="H30" s="8">
        <f t="shared" si="2"/>
        <v>0</v>
      </c>
      <c r="I30" s="8">
        <f t="shared" si="2"/>
        <v>0</v>
      </c>
      <c r="J30" s="8">
        <f t="shared" si="2"/>
        <v>0</v>
      </c>
      <c r="K30" s="8">
        <f t="shared" si="2"/>
        <v>0</v>
      </c>
      <c r="L30" s="8">
        <f t="shared" si="2"/>
        <v>0</v>
      </c>
      <c r="M30" s="8">
        <f t="shared" si="2"/>
        <v>0</v>
      </c>
      <c r="N30" s="33">
        <f t="shared" si="2"/>
        <v>0</v>
      </c>
      <c r="O30" s="80" t="str">
        <f>IF(SUM(C30:N30)=0,"",SUM(C30:N30))</f>
        <v/>
      </c>
    </row>
    <row r="31" spans="1:15" ht="19" customHeight="1" x14ac:dyDescent="0.35">
      <c r="A31" s="87" t="s">
        <v>40</v>
      </c>
      <c r="B31" s="88" t="s">
        <v>39</v>
      </c>
      <c r="C31" s="50">
        <f>SUMIF($B6:$B23,"Dangereux",C6:C23)</f>
        <v>0</v>
      </c>
      <c r="D31" s="51">
        <f t="shared" ref="D31:N31" si="3">SUMIF($B6:$B23,"Dangereux",D6:D23)</f>
        <v>0</v>
      </c>
      <c r="E31" s="51">
        <f t="shared" si="3"/>
        <v>0</v>
      </c>
      <c r="F31" s="51">
        <f t="shared" si="3"/>
        <v>0</v>
      </c>
      <c r="G31" s="51">
        <f t="shared" si="3"/>
        <v>0</v>
      </c>
      <c r="H31" s="51">
        <f t="shared" si="3"/>
        <v>0</v>
      </c>
      <c r="I31" s="51">
        <f t="shared" si="3"/>
        <v>0</v>
      </c>
      <c r="J31" s="51">
        <f t="shared" si="3"/>
        <v>0</v>
      </c>
      <c r="K31" s="51">
        <f t="shared" si="3"/>
        <v>0</v>
      </c>
      <c r="L31" s="51">
        <f t="shared" si="3"/>
        <v>0</v>
      </c>
      <c r="M31" s="51">
        <f t="shared" si="3"/>
        <v>0</v>
      </c>
      <c r="N31" s="52">
        <f t="shared" si="3"/>
        <v>0</v>
      </c>
      <c r="O31" s="81" t="str">
        <f t="shared" ref="O31:O33" si="4">IF(SUM(C31:N31)=0,"",SUM(C31:N31))</f>
        <v/>
      </c>
    </row>
    <row r="32" spans="1:15" ht="19" customHeight="1" thickBot="1" x14ac:dyDescent="0.4">
      <c r="A32" s="89" t="s">
        <v>41</v>
      </c>
      <c r="B32" s="90" t="s">
        <v>39</v>
      </c>
      <c r="C32" s="34">
        <f>SUMIF($B6:$B23,"Inerte",C6:C23)</f>
        <v>0</v>
      </c>
      <c r="D32" s="35">
        <f t="shared" ref="D32:N32" si="5">SUMIF($B6:$B23,"Inerte",D6:D23)</f>
        <v>0</v>
      </c>
      <c r="E32" s="35">
        <f t="shared" si="5"/>
        <v>0</v>
      </c>
      <c r="F32" s="35">
        <f t="shared" si="5"/>
        <v>0</v>
      </c>
      <c r="G32" s="35">
        <f t="shared" si="5"/>
        <v>0</v>
      </c>
      <c r="H32" s="35">
        <f t="shared" si="5"/>
        <v>0</v>
      </c>
      <c r="I32" s="35">
        <f t="shared" si="5"/>
        <v>0</v>
      </c>
      <c r="J32" s="35">
        <f t="shared" si="5"/>
        <v>0</v>
      </c>
      <c r="K32" s="35">
        <f t="shared" si="5"/>
        <v>0</v>
      </c>
      <c r="L32" s="35">
        <f t="shared" si="5"/>
        <v>0</v>
      </c>
      <c r="M32" s="35">
        <f t="shared" si="5"/>
        <v>0</v>
      </c>
      <c r="N32" s="36">
        <f t="shared" si="5"/>
        <v>0</v>
      </c>
      <c r="O32" s="71" t="str">
        <f t="shared" si="4"/>
        <v/>
      </c>
    </row>
    <row r="33" spans="1:15" ht="19" customHeight="1" thickBot="1" x14ac:dyDescent="0.4">
      <c r="A33" s="141" t="s">
        <v>12</v>
      </c>
      <c r="B33" s="142"/>
      <c r="C33" s="65" t="str">
        <f>IF(SUM(C30:C32)=0,"",SUM(C30:C32))</f>
        <v/>
      </c>
      <c r="D33" s="66" t="str">
        <f t="shared" ref="D33:N33" si="6">IF(SUM(D30:D32)=0,"",SUM(D30:D32))</f>
        <v/>
      </c>
      <c r="E33" s="66" t="str">
        <f t="shared" si="6"/>
        <v/>
      </c>
      <c r="F33" s="66" t="str">
        <f t="shared" si="6"/>
        <v/>
      </c>
      <c r="G33" s="66" t="str">
        <f t="shared" si="6"/>
        <v/>
      </c>
      <c r="H33" s="66" t="str">
        <f t="shared" si="6"/>
        <v/>
      </c>
      <c r="I33" s="66" t="str">
        <f t="shared" si="6"/>
        <v/>
      </c>
      <c r="J33" s="66" t="str">
        <f t="shared" si="6"/>
        <v/>
      </c>
      <c r="K33" s="66" t="str">
        <f t="shared" si="6"/>
        <v/>
      </c>
      <c r="L33" s="66" t="str">
        <f t="shared" si="6"/>
        <v/>
      </c>
      <c r="M33" s="66" t="str">
        <f t="shared" si="6"/>
        <v/>
      </c>
      <c r="N33" s="67" t="str">
        <f t="shared" si="6"/>
        <v/>
      </c>
      <c r="O33" s="84" t="str">
        <f t="shared" si="4"/>
        <v/>
      </c>
    </row>
    <row r="34" spans="1:15" ht="19" customHeight="1" thickBot="1" x14ac:dyDescent="0.4">
      <c r="A34" s="143" t="s">
        <v>11</v>
      </c>
      <c r="B34" s="144"/>
      <c r="C34" s="53" t="s">
        <v>0</v>
      </c>
      <c r="D34" s="54" t="str">
        <f>IF(D33="","",(D33-C33)/C33)</f>
        <v/>
      </c>
      <c r="E34" s="54" t="str">
        <f>IF(E33="","",(E33-D33)/D33)</f>
        <v/>
      </c>
      <c r="F34" s="54" t="str">
        <f t="shared" ref="F34:M34" si="7">IF(F33="","",(F33-E33)/E33)</f>
        <v/>
      </c>
      <c r="G34" s="54" t="str">
        <f t="shared" si="7"/>
        <v/>
      </c>
      <c r="H34" s="54" t="str">
        <f t="shared" si="7"/>
        <v/>
      </c>
      <c r="I34" s="54" t="str">
        <f t="shared" si="7"/>
        <v/>
      </c>
      <c r="J34" s="54" t="str">
        <f t="shared" si="7"/>
        <v/>
      </c>
      <c r="K34" s="54" t="str">
        <f t="shared" si="7"/>
        <v/>
      </c>
      <c r="L34" s="54" t="str">
        <f t="shared" si="7"/>
        <v/>
      </c>
      <c r="M34" s="54" t="str">
        <f t="shared" si="7"/>
        <v/>
      </c>
      <c r="N34" s="55" t="str">
        <f>IF(N33="","",(N33-L33)/L33)</f>
        <v/>
      </c>
    </row>
    <row r="35" spans="1:15" ht="19" customHeight="1" x14ac:dyDescent="0.35">
      <c r="A35" s="145" t="s">
        <v>17</v>
      </c>
      <c r="B35" s="146"/>
      <c r="C35" s="120"/>
      <c r="D35" s="121"/>
      <c r="E35" s="121"/>
      <c r="F35" s="121"/>
      <c r="G35" s="121"/>
      <c r="H35" s="121"/>
      <c r="I35" s="121"/>
      <c r="J35" s="121"/>
      <c r="K35" s="121"/>
      <c r="L35" s="121"/>
      <c r="M35" s="121"/>
      <c r="N35" s="122"/>
    </row>
    <row r="36" spans="1:15" ht="19" customHeight="1" thickBot="1" x14ac:dyDescent="0.4">
      <c r="A36" s="139" t="s">
        <v>18</v>
      </c>
      <c r="B36" s="140"/>
      <c r="C36" s="40" t="str">
        <f>IF(C35="","",C24/C35)</f>
        <v/>
      </c>
      <c r="D36" s="9" t="str">
        <f t="shared" ref="D36:N36" si="8">IF(D35="","",D24/D35)</f>
        <v/>
      </c>
      <c r="E36" s="9" t="str">
        <f t="shared" si="8"/>
        <v/>
      </c>
      <c r="F36" s="9" t="str">
        <f t="shared" si="8"/>
        <v/>
      </c>
      <c r="G36" s="9" t="str">
        <f t="shared" si="8"/>
        <v/>
      </c>
      <c r="H36" s="9" t="str">
        <f t="shared" si="8"/>
        <v/>
      </c>
      <c r="I36" s="9" t="str">
        <f t="shared" si="8"/>
        <v/>
      </c>
      <c r="J36" s="9" t="str">
        <f t="shared" si="8"/>
        <v/>
      </c>
      <c r="K36" s="9" t="str">
        <f t="shared" si="8"/>
        <v/>
      </c>
      <c r="L36" s="9" t="str">
        <f t="shared" si="8"/>
        <v/>
      </c>
      <c r="M36" s="9" t="str">
        <f t="shared" si="8"/>
        <v/>
      </c>
      <c r="N36" s="10" t="str">
        <f t="shared" si="8"/>
        <v/>
      </c>
    </row>
    <row r="37" spans="1:15" ht="19" customHeight="1" x14ac:dyDescent="0.35"/>
    <row r="38" spans="1:15" ht="19" customHeight="1" x14ac:dyDescent="0.35"/>
    <row r="39" spans="1:15" ht="19" customHeight="1" x14ac:dyDescent="0.35"/>
    <row r="40" spans="1:15" ht="19" customHeight="1" x14ac:dyDescent="0.35"/>
    <row r="41" spans="1:15" ht="19" customHeight="1" x14ac:dyDescent="0.35"/>
    <row r="42" spans="1:15" ht="19" customHeight="1" x14ac:dyDescent="0.35"/>
    <row r="43" spans="1:15" ht="19" customHeight="1" x14ac:dyDescent="0.35"/>
    <row r="44" spans="1:15" ht="19" customHeight="1" x14ac:dyDescent="0.35"/>
    <row r="45" spans="1:15" ht="19" customHeight="1" x14ac:dyDescent="0.35"/>
    <row r="46" spans="1:15" ht="19" customHeight="1" x14ac:dyDescent="0.35"/>
    <row r="47" spans="1:15" ht="19" customHeight="1" x14ac:dyDescent="0.35"/>
    <row r="48" spans="1:15" ht="19" customHeight="1" x14ac:dyDescent="0.35"/>
    <row r="49" spans="1:15" ht="19" customHeight="1" x14ac:dyDescent="0.35"/>
    <row r="50" spans="1:15" ht="19" customHeight="1" x14ac:dyDescent="0.35"/>
    <row r="51" spans="1:15" ht="19" customHeight="1" x14ac:dyDescent="0.35"/>
    <row r="52" spans="1:15" ht="19" customHeight="1" x14ac:dyDescent="0.35"/>
    <row r="53" spans="1:15" ht="19" customHeight="1" thickBot="1" x14ac:dyDescent="0.4"/>
    <row r="54" spans="1:15" ht="19" customHeight="1" thickBot="1" x14ac:dyDescent="0.4">
      <c r="C54" s="136" t="s">
        <v>56</v>
      </c>
      <c r="D54" s="137"/>
      <c r="E54" s="137"/>
      <c r="F54" s="137"/>
      <c r="G54" s="137"/>
      <c r="H54" s="137"/>
      <c r="I54" s="137"/>
      <c r="J54" s="137"/>
      <c r="K54" s="137"/>
      <c r="L54" s="137"/>
      <c r="M54" s="137"/>
      <c r="N54" s="138"/>
    </row>
    <row r="55" spans="1:15" s="60" customFormat="1" ht="19" customHeight="1" thickBot="1" x14ac:dyDescent="0.4">
      <c r="A55" s="62" t="s">
        <v>15</v>
      </c>
      <c r="B55" s="63" t="s">
        <v>16</v>
      </c>
      <c r="C55" s="59">
        <v>2020</v>
      </c>
      <c r="D55" s="59">
        <v>2021</v>
      </c>
      <c r="E55" s="59">
        <v>2022</v>
      </c>
      <c r="F55" s="59">
        <v>2023</v>
      </c>
      <c r="G55" s="59">
        <v>2024</v>
      </c>
      <c r="H55" s="59">
        <v>2025</v>
      </c>
      <c r="I55" s="59">
        <v>2026</v>
      </c>
      <c r="J55" s="59">
        <v>2027</v>
      </c>
      <c r="K55" s="59">
        <v>2028</v>
      </c>
      <c r="L55" s="59">
        <v>2029</v>
      </c>
      <c r="M55" s="59">
        <v>2030</v>
      </c>
      <c r="N55" s="59">
        <v>2031</v>
      </c>
      <c r="O55" s="72" t="s">
        <v>37</v>
      </c>
    </row>
    <row r="56" spans="1:15" ht="19" customHeight="1" x14ac:dyDescent="0.35">
      <c r="A56" s="41" t="str">
        <f>IF(A6=0,"",A6)</f>
        <v>Déchet 1</v>
      </c>
      <c r="B56" s="95" t="str">
        <f>IF(B6=0,"",B6)</f>
        <v/>
      </c>
      <c r="C56" s="123"/>
      <c r="D56" s="102"/>
      <c r="E56" s="102"/>
      <c r="F56" s="102"/>
      <c r="G56" s="102"/>
      <c r="H56" s="102"/>
      <c r="I56" s="102"/>
      <c r="J56" s="102"/>
      <c r="K56" s="103"/>
      <c r="L56" s="102"/>
      <c r="M56" s="104"/>
      <c r="N56" s="105"/>
      <c r="O56" s="74" t="str">
        <f>IF(SUM(C56:N56)=0,"",SUM(C56:N56))</f>
        <v/>
      </c>
    </row>
    <row r="57" spans="1:15" ht="19" customHeight="1" x14ac:dyDescent="0.35">
      <c r="A57" s="42" t="str">
        <f t="shared" ref="A57:A73" si="9">IF(A7=0,"",A7)</f>
        <v>Déchet 2</v>
      </c>
      <c r="B57" s="96" t="str">
        <f t="shared" ref="B57:B73" si="10">IF(B7=0,"",B7)</f>
        <v/>
      </c>
      <c r="C57" s="124"/>
      <c r="D57" s="109"/>
      <c r="E57" s="109"/>
      <c r="F57" s="109"/>
      <c r="G57" s="109"/>
      <c r="H57" s="109"/>
      <c r="I57" s="109"/>
      <c r="J57" s="109"/>
      <c r="K57" s="110"/>
      <c r="L57" s="109"/>
      <c r="M57" s="111"/>
      <c r="N57" s="112"/>
      <c r="O57" s="74" t="str">
        <f t="shared" ref="O57:O74" si="11">IF(SUM(C57:N57)=0,"",SUM(C57:N57))</f>
        <v/>
      </c>
    </row>
    <row r="58" spans="1:15" ht="19" customHeight="1" x14ac:dyDescent="0.35">
      <c r="A58" s="42" t="str">
        <f t="shared" si="9"/>
        <v>Déchet 3</v>
      </c>
      <c r="B58" s="96" t="str">
        <f t="shared" si="10"/>
        <v/>
      </c>
      <c r="C58" s="124"/>
      <c r="D58" s="109"/>
      <c r="E58" s="109"/>
      <c r="F58" s="109"/>
      <c r="G58" s="109"/>
      <c r="H58" s="109"/>
      <c r="I58" s="109"/>
      <c r="J58" s="109"/>
      <c r="K58" s="110"/>
      <c r="L58" s="109"/>
      <c r="M58" s="111"/>
      <c r="N58" s="112"/>
      <c r="O58" s="74" t="str">
        <f t="shared" si="11"/>
        <v/>
      </c>
    </row>
    <row r="59" spans="1:15" ht="19" customHeight="1" x14ac:dyDescent="0.35">
      <c r="A59" s="42" t="str">
        <f t="shared" si="9"/>
        <v>…</v>
      </c>
      <c r="B59" s="96" t="str">
        <f t="shared" si="10"/>
        <v/>
      </c>
      <c r="C59" s="124"/>
      <c r="D59" s="109"/>
      <c r="E59" s="109"/>
      <c r="F59" s="109"/>
      <c r="G59" s="109"/>
      <c r="H59" s="109"/>
      <c r="I59" s="109"/>
      <c r="J59" s="109"/>
      <c r="K59" s="110"/>
      <c r="L59" s="109"/>
      <c r="M59" s="111"/>
      <c r="N59" s="112"/>
      <c r="O59" s="74" t="str">
        <f t="shared" si="11"/>
        <v/>
      </c>
    </row>
    <row r="60" spans="1:15" ht="19" customHeight="1" x14ac:dyDescent="0.35">
      <c r="A60" s="42" t="str">
        <f t="shared" si="9"/>
        <v/>
      </c>
      <c r="B60" s="96" t="str">
        <f t="shared" si="10"/>
        <v/>
      </c>
      <c r="C60" s="124"/>
      <c r="D60" s="109"/>
      <c r="E60" s="109"/>
      <c r="F60" s="109"/>
      <c r="G60" s="109"/>
      <c r="H60" s="109"/>
      <c r="I60" s="109"/>
      <c r="J60" s="109"/>
      <c r="K60" s="110"/>
      <c r="L60" s="109"/>
      <c r="M60" s="111"/>
      <c r="N60" s="112"/>
      <c r="O60" s="74" t="str">
        <f t="shared" si="11"/>
        <v/>
      </c>
    </row>
    <row r="61" spans="1:15" ht="19" customHeight="1" x14ac:dyDescent="0.35">
      <c r="A61" s="42" t="str">
        <f t="shared" si="9"/>
        <v/>
      </c>
      <c r="B61" s="96" t="str">
        <f t="shared" si="10"/>
        <v/>
      </c>
      <c r="C61" s="124"/>
      <c r="D61" s="109"/>
      <c r="E61" s="109"/>
      <c r="F61" s="109"/>
      <c r="G61" s="109"/>
      <c r="H61" s="109"/>
      <c r="I61" s="109"/>
      <c r="J61" s="109"/>
      <c r="K61" s="110"/>
      <c r="L61" s="109"/>
      <c r="M61" s="111"/>
      <c r="N61" s="112"/>
      <c r="O61" s="74" t="str">
        <f t="shared" si="11"/>
        <v/>
      </c>
    </row>
    <row r="62" spans="1:15" ht="19" customHeight="1" x14ac:dyDescent="0.35">
      <c r="A62" s="42" t="str">
        <f t="shared" si="9"/>
        <v/>
      </c>
      <c r="B62" s="96" t="str">
        <f t="shared" si="10"/>
        <v/>
      </c>
      <c r="C62" s="124"/>
      <c r="D62" s="109"/>
      <c r="E62" s="109"/>
      <c r="F62" s="109"/>
      <c r="G62" s="109"/>
      <c r="H62" s="109"/>
      <c r="I62" s="109"/>
      <c r="J62" s="109"/>
      <c r="K62" s="110"/>
      <c r="L62" s="109"/>
      <c r="M62" s="111"/>
      <c r="N62" s="112"/>
      <c r="O62" s="74" t="str">
        <f t="shared" si="11"/>
        <v/>
      </c>
    </row>
    <row r="63" spans="1:15" ht="19" customHeight="1" x14ac:dyDescent="0.35">
      <c r="A63" s="42" t="str">
        <f t="shared" si="9"/>
        <v/>
      </c>
      <c r="B63" s="96" t="str">
        <f t="shared" si="10"/>
        <v/>
      </c>
      <c r="C63" s="124"/>
      <c r="D63" s="109"/>
      <c r="E63" s="109"/>
      <c r="F63" s="109"/>
      <c r="G63" s="109"/>
      <c r="H63" s="109"/>
      <c r="I63" s="109"/>
      <c r="J63" s="109"/>
      <c r="K63" s="110"/>
      <c r="L63" s="109"/>
      <c r="M63" s="111"/>
      <c r="N63" s="112"/>
      <c r="O63" s="74" t="str">
        <f t="shared" si="11"/>
        <v/>
      </c>
    </row>
    <row r="64" spans="1:15" ht="19" customHeight="1" x14ac:dyDescent="0.35">
      <c r="A64" s="42" t="str">
        <f t="shared" si="9"/>
        <v/>
      </c>
      <c r="B64" s="96" t="str">
        <f t="shared" si="10"/>
        <v/>
      </c>
      <c r="C64" s="124"/>
      <c r="D64" s="109"/>
      <c r="E64" s="109"/>
      <c r="F64" s="109"/>
      <c r="G64" s="109"/>
      <c r="H64" s="109"/>
      <c r="I64" s="109"/>
      <c r="J64" s="109"/>
      <c r="K64" s="110"/>
      <c r="L64" s="109"/>
      <c r="M64" s="111"/>
      <c r="N64" s="112"/>
      <c r="O64" s="74" t="str">
        <f t="shared" si="11"/>
        <v/>
      </c>
    </row>
    <row r="65" spans="1:15" ht="19" customHeight="1" x14ac:dyDescent="0.35">
      <c r="A65" s="42" t="str">
        <f t="shared" si="9"/>
        <v/>
      </c>
      <c r="B65" s="96" t="str">
        <f t="shared" si="10"/>
        <v/>
      </c>
      <c r="C65" s="124"/>
      <c r="D65" s="109"/>
      <c r="E65" s="109"/>
      <c r="F65" s="109"/>
      <c r="G65" s="109"/>
      <c r="H65" s="109"/>
      <c r="I65" s="109"/>
      <c r="J65" s="109"/>
      <c r="K65" s="110"/>
      <c r="L65" s="109"/>
      <c r="M65" s="111"/>
      <c r="N65" s="112"/>
      <c r="O65" s="74" t="str">
        <f t="shared" si="11"/>
        <v/>
      </c>
    </row>
    <row r="66" spans="1:15" ht="19" customHeight="1" x14ac:dyDescent="0.35">
      <c r="A66" s="42" t="str">
        <f t="shared" si="9"/>
        <v/>
      </c>
      <c r="B66" s="96" t="str">
        <f t="shared" si="10"/>
        <v/>
      </c>
      <c r="C66" s="124"/>
      <c r="D66" s="109"/>
      <c r="E66" s="109"/>
      <c r="F66" s="109"/>
      <c r="G66" s="109"/>
      <c r="H66" s="109"/>
      <c r="I66" s="109"/>
      <c r="J66" s="109"/>
      <c r="K66" s="110"/>
      <c r="L66" s="109"/>
      <c r="M66" s="111"/>
      <c r="N66" s="112"/>
      <c r="O66" s="74" t="str">
        <f t="shared" si="11"/>
        <v/>
      </c>
    </row>
    <row r="67" spans="1:15" ht="19" customHeight="1" x14ac:dyDescent="0.35">
      <c r="A67" s="42" t="str">
        <f t="shared" si="9"/>
        <v/>
      </c>
      <c r="B67" s="96" t="str">
        <f t="shared" si="10"/>
        <v/>
      </c>
      <c r="C67" s="124"/>
      <c r="D67" s="109"/>
      <c r="E67" s="109"/>
      <c r="F67" s="109"/>
      <c r="G67" s="109"/>
      <c r="H67" s="109"/>
      <c r="I67" s="109"/>
      <c r="J67" s="109"/>
      <c r="K67" s="110"/>
      <c r="L67" s="109"/>
      <c r="M67" s="111"/>
      <c r="N67" s="112"/>
      <c r="O67" s="74" t="str">
        <f t="shared" si="11"/>
        <v/>
      </c>
    </row>
    <row r="68" spans="1:15" ht="19" customHeight="1" x14ac:dyDescent="0.35">
      <c r="A68" s="42" t="str">
        <f t="shared" si="9"/>
        <v/>
      </c>
      <c r="B68" s="96" t="str">
        <f t="shared" si="10"/>
        <v/>
      </c>
      <c r="C68" s="124"/>
      <c r="D68" s="109"/>
      <c r="E68" s="109"/>
      <c r="F68" s="109"/>
      <c r="G68" s="109"/>
      <c r="H68" s="109"/>
      <c r="I68" s="109"/>
      <c r="J68" s="109"/>
      <c r="K68" s="110"/>
      <c r="L68" s="109"/>
      <c r="M68" s="111"/>
      <c r="N68" s="112"/>
      <c r="O68" s="74" t="str">
        <f t="shared" si="11"/>
        <v/>
      </c>
    </row>
    <row r="69" spans="1:15" ht="19" customHeight="1" x14ac:dyDescent="0.35">
      <c r="A69" s="42" t="str">
        <f t="shared" si="9"/>
        <v/>
      </c>
      <c r="B69" s="96" t="str">
        <f t="shared" si="10"/>
        <v/>
      </c>
      <c r="C69" s="124"/>
      <c r="D69" s="109"/>
      <c r="E69" s="109"/>
      <c r="F69" s="109"/>
      <c r="G69" s="109"/>
      <c r="H69" s="109"/>
      <c r="I69" s="109"/>
      <c r="J69" s="109"/>
      <c r="K69" s="110"/>
      <c r="L69" s="109"/>
      <c r="M69" s="111"/>
      <c r="N69" s="112"/>
      <c r="O69" s="74" t="str">
        <f t="shared" si="11"/>
        <v/>
      </c>
    </row>
    <row r="70" spans="1:15" ht="19" customHeight="1" x14ac:dyDescent="0.35">
      <c r="A70" s="42" t="str">
        <f t="shared" si="9"/>
        <v/>
      </c>
      <c r="B70" s="96" t="str">
        <f t="shared" si="10"/>
        <v/>
      </c>
      <c r="C70" s="124"/>
      <c r="D70" s="109"/>
      <c r="E70" s="109"/>
      <c r="F70" s="109"/>
      <c r="G70" s="109"/>
      <c r="H70" s="109"/>
      <c r="I70" s="109"/>
      <c r="J70" s="109"/>
      <c r="K70" s="110"/>
      <c r="L70" s="109"/>
      <c r="M70" s="111"/>
      <c r="N70" s="112"/>
      <c r="O70" s="74" t="str">
        <f t="shared" si="11"/>
        <v/>
      </c>
    </row>
    <row r="71" spans="1:15" ht="19" customHeight="1" x14ac:dyDescent="0.35">
      <c r="A71" s="42" t="str">
        <f t="shared" si="9"/>
        <v/>
      </c>
      <c r="B71" s="96" t="str">
        <f t="shared" si="10"/>
        <v/>
      </c>
      <c r="C71" s="124"/>
      <c r="D71" s="109"/>
      <c r="E71" s="109"/>
      <c r="F71" s="109"/>
      <c r="G71" s="109"/>
      <c r="H71" s="109"/>
      <c r="I71" s="109"/>
      <c r="J71" s="109"/>
      <c r="K71" s="110"/>
      <c r="L71" s="109"/>
      <c r="M71" s="111"/>
      <c r="N71" s="112"/>
      <c r="O71" s="74" t="str">
        <f t="shared" si="11"/>
        <v/>
      </c>
    </row>
    <row r="72" spans="1:15" ht="19" customHeight="1" x14ac:dyDescent="0.35">
      <c r="A72" s="42" t="str">
        <f t="shared" si="9"/>
        <v/>
      </c>
      <c r="B72" s="96" t="str">
        <f t="shared" si="10"/>
        <v/>
      </c>
      <c r="C72" s="124"/>
      <c r="D72" s="109"/>
      <c r="E72" s="109"/>
      <c r="F72" s="109"/>
      <c r="G72" s="109"/>
      <c r="H72" s="109"/>
      <c r="I72" s="109"/>
      <c r="J72" s="109"/>
      <c r="K72" s="110"/>
      <c r="L72" s="109"/>
      <c r="M72" s="111"/>
      <c r="N72" s="112"/>
      <c r="O72" s="74" t="str">
        <f t="shared" si="11"/>
        <v/>
      </c>
    </row>
    <row r="73" spans="1:15" ht="19" customHeight="1" thickBot="1" x14ac:dyDescent="0.4">
      <c r="A73" s="43" t="str">
        <f t="shared" si="9"/>
        <v/>
      </c>
      <c r="B73" s="97" t="str">
        <f t="shared" si="10"/>
        <v/>
      </c>
      <c r="C73" s="125"/>
      <c r="D73" s="116"/>
      <c r="E73" s="116"/>
      <c r="F73" s="116"/>
      <c r="G73" s="116"/>
      <c r="H73" s="116"/>
      <c r="I73" s="116"/>
      <c r="J73" s="116"/>
      <c r="K73" s="117"/>
      <c r="L73" s="116"/>
      <c r="M73" s="118"/>
      <c r="N73" s="119"/>
      <c r="O73" s="75" t="str">
        <f t="shared" si="11"/>
        <v/>
      </c>
    </row>
    <row r="74" spans="1:15" ht="19" customHeight="1" thickBot="1" x14ac:dyDescent="0.4">
      <c r="B74" s="31" t="s">
        <v>57</v>
      </c>
      <c r="C74" s="28" t="str">
        <f>IF(SUM(C56:C73)=0,"",SUM(C56:C73))</f>
        <v/>
      </c>
      <c r="D74" s="29" t="str">
        <f t="shared" ref="D74" si="12">IF(SUM(D56:D73)=0,"",SUM(D56:D73))</f>
        <v/>
      </c>
      <c r="E74" s="29" t="str">
        <f t="shared" ref="E74" si="13">IF(SUM(E56:E73)=0,"",SUM(E56:E73))</f>
        <v/>
      </c>
      <c r="F74" s="29" t="str">
        <f t="shared" ref="F74" si="14">IF(SUM(F56:F73)=0,"",SUM(F56:F73))</f>
        <v/>
      </c>
      <c r="G74" s="29" t="str">
        <f t="shared" ref="G74" si="15">IF(SUM(G56:G73)=0,"",SUM(G56:G73))</f>
        <v/>
      </c>
      <c r="H74" s="29" t="str">
        <f t="shared" ref="H74" si="16">IF(SUM(H56:H73)=0,"",SUM(H56:H73))</f>
        <v/>
      </c>
      <c r="I74" s="29" t="str">
        <f t="shared" ref="I74" si="17">IF(SUM(I56:I73)=0,"",SUM(I56:I73))</f>
        <v/>
      </c>
      <c r="J74" s="29" t="str">
        <f t="shared" ref="J74" si="18">IF(SUM(J56:J73)=0,"",SUM(J56:J73))</f>
        <v/>
      </c>
      <c r="K74" s="29" t="str">
        <f t="shared" ref="K74" si="19">IF(SUM(K56:K73)=0,"",SUM(K56:K73))</f>
        <v/>
      </c>
      <c r="L74" s="29" t="str">
        <f t="shared" ref="L74:M74" si="20">IF(SUM(L56:L73)=0,"",SUM(L56:L73))</f>
        <v/>
      </c>
      <c r="M74" s="29" t="str">
        <f t="shared" si="20"/>
        <v/>
      </c>
      <c r="N74" s="30" t="str">
        <f t="shared" ref="N74" si="21">IF(SUM(N56:N73)=0,"",SUM(N56:N73))</f>
        <v/>
      </c>
      <c r="O74" s="73" t="str">
        <f t="shared" si="11"/>
        <v/>
      </c>
    </row>
    <row r="75" spans="1:15" ht="19" customHeight="1" thickBot="1" x14ac:dyDescent="0.4"/>
    <row r="76" spans="1:15" s="60" customFormat="1" ht="19" customHeight="1" thickBot="1" x14ac:dyDescent="0.4">
      <c r="A76" s="61"/>
      <c r="B76" s="61"/>
      <c r="C76" s="59">
        <v>2020</v>
      </c>
      <c r="D76" s="59">
        <v>2021</v>
      </c>
      <c r="E76" s="59">
        <v>2022</v>
      </c>
      <c r="F76" s="59">
        <v>2023</v>
      </c>
      <c r="G76" s="59">
        <v>2024</v>
      </c>
      <c r="H76" s="59">
        <v>2025</v>
      </c>
      <c r="I76" s="59">
        <v>2026</v>
      </c>
      <c r="J76" s="59">
        <v>2027</v>
      </c>
      <c r="K76" s="59">
        <v>2028</v>
      </c>
      <c r="L76" s="59">
        <v>2029</v>
      </c>
      <c r="M76" s="59">
        <v>2030</v>
      </c>
      <c r="N76" s="59">
        <v>2031</v>
      </c>
      <c r="O76" s="69" t="s">
        <v>37</v>
      </c>
    </row>
    <row r="77" spans="1:15" ht="19" customHeight="1" x14ac:dyDescent="0.35">
      <c r="A77" s="85" t="s">
        <v>38</v>
      </c>
      <c r="B77" s="86" t="s">
        <v>58</v>
      </c>
      <c r="C77" s="32">
        <f t="shared" ref="C77:N77" si="22">SUMIF($B56:$B73,"Non-dangereux",C56:C73)</f>
        <v>0</v>
      </c>
      <c r="D77" s="8">
        <f t="shared" si="22"/>
        <v>0</v>
      </c>
      <c r="E77" s="8">
        <f t="shared" si="22"/>
        <v>0</v>
      </c>
      <c r="F77" s="8">
        <f t="shared" si="22"/>
        <v>0</v>
      </c>
      <c r="G77" s="8">
        <f t="shared" si="22"/>
        <v>0</v>
      </c>
      <c r="H77" s="8">
        <f t="shared" si="22"/>
        <v>0</v>
      </c>
      <c r="I77" s="8">
        <f t="shared" si="22"/>
        <v>0</v>
      </c>
      <c r="J77" s="8">
        <f t="shared" si="22"/>
        <v>0</v>
      </c>
      <c r="K77" s="8">
        <f t="shared" si="22"/>
        <v>0</v>
      </c>
      <c r="L77" s="8">
        <f t="shared" si="22"/>
        <v>0</v>
      </c>
      <c r="M77" s="8">
        <f t="shared" si="22"/>
        <v>0</v>
      </c>
      <c r="N77" s="33">
        <f t="shared" si="22"/>
        <v>0</v>
      </c>
      <c r="O77" s="80" t="str">
        <f>IF(SUM(C77:N77)=0,"",SUM(C77:N77))</f>
        <v/>
      </c>
    </row>
    <row r="78" spans="1:15" ht="19" customHeight="1" thickBot="1" x14ac:dyDescent="0.4">
      <c r="A78" s="91" t="s">
        <v>40</v>
      </c>
      <c r="B78" s="92" t="s">
        <v>58</v>
      </c>
      <c r="C78" s="50">
        <f t="shared" ref="C78:N78" si="23">SUMIF($B56:$B73,"Dangereux",C56:C73)</f>
        <v>0</v>
      </c>
      <c r="D78" s="51">
        <f t="shared" si="23"/>
        <v>0</v>
      </c>
      <c r="E78" s="51">
        <f t="shared" si="23"/>
        <v>0</v>
      </c>
      <c r="F78" s="51">
        <f t="shared" si="23"/>
        <v>0</v>
      </c>
      <c r="G78" s="51">
        <f t="shared" si="23"/>
        <v>0</v>
      </c>
      <c r="H78" s="51">
        <f t="shared" si="23"/>
        <v>0</v>
      </c>
      <c r="I78" s="51">
        <f t="shared" si="23"/>
        <v>0</v>
      </c>
      <c r="J78" s="51">
        <f t="shared" si="23"/>
        <v>0</v>
      </c>
      <c r="K78" s="51">
        <f t="shared" si="23"/>
        <v>0</v>
      </c>
      <c r="L78" s="51">
        <f t="shared" si="23"/>
        <v>0</v>
      </c>
      <c r="M78" s="51">
        <f t="shared" si="23"/>
        <v>0</v>
      </c>
      <c r="N78" s="52">
        <f t="shared" si="23"/>
        <v>0</v>
      </c>
      <c r="O78" s="81" t="str">
        <f t="shared" ref="O78:O79" si="24">IF(SUM(C78:N78)=0,"",SUM(C78:N78))</f>
        <v/>
      </c>
    </row>
    <row r="79" spans="1:15" ht="19" customHeight="1" thickBot="1" x14ac:dyDescent="0.4">
      <c r="A79" s="93" t="s">
        <v>41</v>
      </c>
      <c r="B79" s="94" t="s">
        <v>58</v>
      </c>
      <c r="C79" s="34">
        <f>SUMIF($B56:$B73,"Inerte",C56:C73)</f>
        <v>0</v>
      </c>
      <c r="D79" s="35">
        <f t="shared" ref="D79:N79" si="25">SUMIF($B56:$B73,"Inerte",D56:D73)</f>
        <v>0</v>
      </c>
      <c r="E79" s="35">
        <f t="shared" si="25"/>
        <v>0</v>
      </c>
      <c r="F79" s="35">
        <f t="shared" si="25"/>
        <v>0</v>
      </c>
      <c r="G79" s="35">
        <f t="shared" si="25"/>
        <v>0</v>
      </c>
      <c r="H79" s="35">
        <f t="shared" si="25"/>
        <v>0</v>
      </c>
      <c r="I79" s="35">
        <f t="shared" si="25"/>
        <v>0</v>
      </c>
      <c r="J79" s="35">
        <f t="shared" si="25"/>
        <v>0</v>
      </c>
      <c r="K79" s="35">
        <f t="shared" si="25"/>
        <v>0</v>
      </c>
      <c r="L79" s="35">
        <f t="shared" si="25"/>
        <v>0</v>
      </c>
      <c r="M79" s="35">
        <f t="shared" si="25"/>
        <v>0</v>
      </c>
      <c r="N79" s="36">
        <f t="shared" si="25"/>
        <v>0</v>
      </c>
      <c r="O79" s="71" t="str">
        <f t="shared" si="24"/>
        <v/>
      </c>
    </row>
    <row r="80" spans="1:15" ht="19" customHeight="1" thickBot="1" x14ac:dyDescent="0.4">
      <c r="A80" s="141" t="s">
        <v>57</v>
      </c>
      <c r="B80" s="147"/>
      <c r="C80" s="28" t="str">
        <f>IF(SUM(C77:C79)=0,"",SUM(C77:C79))</f>
        <v/>
      </c>
      <c r="D80" s="29" t="str">
        <f t="shared" ref="D80:N80" si="26">IF(SUM(D77:D79)=0,"",SUM(D77:D79))</f>
        <v/>
      </c>
      <c r="E80" s="29" t="str">
        <f t="shared" si="26"/>
        <v/>
      </c>
      <c r="F80" s="29" t="str">
        <f t="shared" si="26"/>
        <v/>
      </c>
      <c r="G80" s="29" t="str">
        <f t="shared" si="26"/>
        <v/>
      </c>
      <c r="H80" s="29" t="str">
        <f t="shared" si="26"/>
        <v/>
      </c>
      <c r="I80" s="29" t="str">
        <f t="shared" si="26"/>
        <v/>
      </c>
      <c r="J80" s="29" t="str">
        <f t="shared" si="26"/>
        <v/>
      </c>
      <c r="K80" s="29" t="str">
        <f t="shared" si="26"/>
        <v/>
      </c>
      <c r="L80" s="29" t="str">
        <f t="shared" si="26"/>
        <v/>
      </c>
      <c r="M80" s="29" t="str">
        <f t="shared" si="26"/>
        <v/>
      </c>
      <c r="N80" s="30" t="str">
        <f t="shared" si="26"/>
        <v/>
      </c>
      <c r="O80" s="73" t="str">
        <f>IF(SUM(C80:N80)=0,"",SUM(C80:N80))</f>
        <v/>
      </c>
    </row>
    <row r="81" spans="1:14" ht="19" customHeight="1" thickBot="1" x14ac:dyDescent="0.4">
      <c r="A81" s="143" t="s">
        <v>11</v>
      </c>
      <c r="B81" s="144"/>
      <c r="C81" s="53" t="s">
        <v>0</v>
      </c>
      <c r="D81" s="54" t="str">
        <f>IF(D80="","",(D80-C80)/C80)</f>
        <v/>
      </c>
      <c r="E81" s="54" t="str">
        <f>IF(E80="","",(E80-D80)/D80)</f>
        <v/>
      </c>
      <c r="F81" s="54" t="str">
        <f t="shared" ref="F81" si="27">IF(F80="","",(F80-E80)/E80)</f>
        <v/>
      </c>
      <c r="G81" s="54" t="str">
        <f t="shared" ref="G81" si="28">IF(G80="","",(G80-F80)/F80)</f>
        <v/>
      </c>
      <c r="H81" s="54" t="str">
        <f t="shared" ref="H81" si="29">IF(H80="","",(H80-G80)/G80)</f>
        <v/>
      </c>
      <c r="I81" s="54" t="str">
        <f t="shared" ref="I81" si="30">IF(I80="","",(I80-H80)/H80)</f>
        <v/>
      </c>
      <c r="J81" s="54" t="str">
        <f t="shared" ref="J81" si="31">IF(J80="","",(J80-I80)/I80)</f>
        <v/>
      </c>
      <c r="K81" s="54" t="str">
        <f t="shared" ref="K81" si="32">IF(K80="","",(K80-J80)/J80)</f>
        <v/>
      </c>
      <c r="L81" s="54" t="str">
        <f t="shared" ref="L81:M81" si="33">IF(L80="","",(L80-K80)/K80)</f>
        <v/>
      </c>
      <c r="M81" s="54" t="str">
        <f t="shared" si="33"/>
        <v/>
      </c>
      <c r="N81" s="55" t="str">
        <f t="shared" ref="N81" si="34">IF(N80="","",(N80-L80)/L80)</f>
        <v/>
      </c>
    </row>
    <row r="82" spans="1:14" ht="19" customHeight="1" x14ac:dyDescent="0.35">
      <c r="A82" s="145" t="s">
        <v>19</v>
      </c>
      <c r="B82" s="146"/>
      <c r="C82" s="32" t="str">
        <f>C24</f>
        <v/>
      </c>
      <c r="D82" s="8" t="str">
        <f t="shared" ref="D82:N82" si="35">D24</f>
        <v/>
      </c>
      <c r="E82" s="8" t="str">
        <f t="shared" si="35"/>
        <v/>
      </c>
      <c r="F82" s="8" t="str">
        <f t="shared" si="35"/>
        <v/>
      </c>
      <c r="G82" s="8" t="str">
        <f t="shared" si="35"/>
        <v/>
      </c>
      <c r="H82" s="8" t="str">
        <f t="shared" si="35"/>
        <v/>
      </c>
      <c r="I82" s="8" t="str">
        <f t="shared" si="35"/>
        <v/>
      </c>
      <c r="J82" s="8" t="str">
        <f t="shared" si="35"/>
        <v/>
      </c>
      <c r="K82" s="8" t="str">
        <f t="shared" si="35"/>
        <v/>
      </c>
      <c r="L82" s="8" t="str">
        <f t="shared" si="35"/>
        <v/>
      </c>
      <c r="M82" s="8" t="str">
        <f t="shared" ref="M82" si="36">M24</f>
        <v/>
      </c>
      <c r="N82" s="33" t="str">
        <f t="shared" si="35"/>
        <v/>
      </c>
    </row>
    <row r="83" spans="1:14" ht="19" customHeight="1" thickBot="1" x14ac:dyDescent="0.4">
      <c r="A83" s="139" t="s">
        <v>23</v>
      </c>
      <c r="B83" s="140"/>
      <c r="C83" s="40" t="str">
        <f t="shared" ref="C83:N83" si="37">IF(C82="","",C74/C82)</f>
        <v/>
      </c>
      <c r="D83" s="9" t="str">
        <f t="shared" si="37"/>
        <v/>
      </c>
      <c r="E83" s="9" t="str">
        <f t="shared" si="37"/>
        <v/>
      </c>
      <c r="F83" s="9" t="str">
        <f t="shared" si="37"/>
        <v/>
      </c>
      <c r="G83" s="9" t="str">
        <f t="shared" si="37"/>
        <v/>
      </c>
      <c r="H83" s="9" t="str">
        <f t="shared" si="37"/>
        <v/>
      </c>
      <c r="I83" s="9" t="str">
        <f t="shared" si="37"/>
        <v/>
      </c>
      <c r="J83" s="9" t="str">
        <f t="shared" si="37"/>
        <v/>
      </c>
      <c r="K83" s="9" t="str">
        <f t="shared" si="37"/>
        <v/>
      </c>
      <c r="L83" s="9" t="str">
        <f t="shared" si="37"/>
        <v/>
      </c>
      <c r="M83" s="9" t="str">
        <f t="shared" si="37"/>
        <v/>
      </c>
      <c r="N83" s="10" t="str">
        <f t="shared" si="37"/>
        <v/>
      </c>
    </row>
    <row r="84" spans="1:14" ht="19" customHeight="1" x14ac:dyDescent="0.35"/>
    <row r="85" spans="1:14" ht="19" customHeight="1" x14ac:dyDescent="0.35"/>
    <row r="86" spans="1:14" ht="19" customHeight="1" x14ac:dyDescent="0.35"/>
    <row r="87" spans="1:14" ht="19" customHeight="1" x14ac:dyDescent="0.35"/>
    <row r="88" spans="1:14" ht="19" customHeight="1" x14ac:dyDescent="0.35"/>
    <row r="89" spans="1:14" ht="19" customHeight="1" x14ac:dyDescent="0.35"/>
    <row r="90" spans="1:14" ht="19" customHeight="1" x14ac:dyDescent="0.35"/>
    <row r="91" spans="1:14" ht="19" customHeight="1" x14ac:dyDescent="0.35"/>
    <row r="92" spans="1:14" ht="19" customHeight="1" x14ac:dyDescent="0.35"/>
    <row r="93" spans="1:14" ht="19" customHeight="1" x14ac:dyDescent="0.35"/>
    <row r="94" spans="1:14" ht="19" customHeight="1" x14ac:dyDescent="0.35"/>
    <row r="95" spans="1:14" ht="19" customHeight="1" x14ac:dyDescent="0.35"/>
    <row r="96" spans="1:14" ht="19" customHeight="1" x14ac:dyDescent="0.35"/>
    <row r="97" ht="19" customHeight="1" x14ac:dyDescent="0.35"/>
    <row r="98" ht="19" customHeight="1" x14ac:dyDescent="0.35"/>
    <row r="99" ht="19" customHeight="1" x14ac:dyDescent="0.35"/>
    <row r="100" ht="19" customHeight="1" x14ac:dyDescent="0.35"/>
    <row r="101" ht="19" customHeight="1" x14ac:dyDescent="0.35"/>
    <row r="102" ht="19" customHeight="1" x14ac:dyDescent="0.35"/>
    <row r="103" ht="19" customHeight="1" x14ac:dyDescent="0.35"/>
    <row r="104" ht="19" customHeight="1" x14ac:dyDescent="0.35"/>
    <row r="105" ht="19" customHeight="1" x14ac:dyDescent="0.35"/>
    <row r="106" ht="19" customHeight="1" x14ac:dyDescent="0.35"/>
    <row r="107" ht="19" customHeight="1" x14ac:dyDescent="0.35"/>
    <row r="108" ht="19" customHeight="1" x14ac:dyDescent="0.35"/>
    <row r="109" ht="19" customHeight="1" x14ac:dyDescent="0.35"/>
    <row r="110" ht="19" customHeight="1" x14ac:dyDescent="0.35"/>
    <row r="111" ht="19" customHeight="1" x14ac:dyDescent="0.35"/>
    <row r="112" ht="19" customHeight="1" x14ac:dyDescent="0.35"/>
    <row r="113" ht="19" customHeight="1" x14ac:dyDescent="0.35"/>
    <row r="114" ht="19" customHeight="1" x14ac:dyDescent="0.35"/>
    <row r="115" ht="19" customHeight="1" x14ac:dyDescent="0.35"/>
    <row r="116" ht="19" customHeight="1" x14ac:dyDescent="0.35"/>
    <row r="117" ht="19" customHeight="1" x14ac:dyDescent="0.35"/>
    <row r="118" ht="19" customHeight="1" x14ac:dyDescent="0.35"/>
    <row r="119" ht="19" customHeight="1" x14ac:dyDescent="0.35"/>
    <row r="120" ht="19" customHeight="1" x14ac:dyDescent="0.35"/>
    <row r="121" ht="19" customHeight="1" x14ac:dyDescent="0.35"/>
  </sheetData>
  <sheetProtection algorithmName="SHA-512" hashValue="uZdq/R5ti55xz4FicvdrE4f6HFR3AaFwrwc5DMcxWI8g+Dq2Jk9ESGK1+CmkR0QdD+ueg9qvH0pGVK/o94Fj6Q==" saltValue="TOSnvSJ7raE9qQaJ0tomPw==" spinCount="100000" sheet="1" selectLockedCells="1"/>
  <mergeCells count="10">
    <mergeCell ref="C4:N4"/>
    <mergeCell ref="C54:N54"/>
    <mergeCell ref="A83:B83"/>
    <mergeCell ref="A33:B33"/>
    <mergeCell ref="A34:B34"/>
    <mergeCell ref="A35:B35"/>
    <mergeCell ref="A36:B36"/>
    <mergeCell ref="A80:B80"/>
    <mergeCell ref="A81:B81"/>
    <mergeCell ref="A82:B82"/>
  </mergeCells>
  <conditionalFormatting sqref="B6:B23">
    <cfRule type="containsText" dxfId="11" priority="2" operator="containsText" text="Inerte">
      <formula>NOT(ISERROR(SEARCH("Inerte",B6)))</formula>
    </cfRule>
    <cfRule type="beginsWith" dxfId="10" priority="5" operator="beginsWith" text="Non-">
      <formula>LEFT(B6,LEN("Non-"))="Non-"</formula>
    </cfRule>
    <cfRule type="beginsWith" dxfId="9" priority="6" operator="beginsWith" text="Dang">
      <formula>LEFT(B6,LEN("Dang"))="Dang"</formula>
    </cfRule>
  </conditionalFormatting>
  <conditionalFormatting sqref="B56:B73">
    <cfRule type="containsText" dxfId="8" priority="1" operator="containsText" text="Inerte">
      <formula>NOT(ISERROR(SEARCH("Inerte",B56)))</formula>
    </cfRule>
    <cfRule type="beginsWith" dxfId="7" priority="3" operator="beginsWith" text="Non-">
      <formula>LEFT(B56,LEN("Non-"))="Non-"</formula>
    </cfRule>
    <cfRule type="beginsWith" dxfId="6" priority="4" operator="beginsWith" text="Dang">
      <formula>LEFT(B56,LEN("Dang"))="Dang"</formula>
    </cfRule>
  </conditionalFormatting>
  <dataValidations count="1">
    <dataValidation type="list" allowBlank="1" showInputMessage="1" showErrorMessage="1" sqref="B6:B23" xr:uid="{00000000-0002-0000-0100-000000000000}">
      <formula1>$A$25:$A$27</formula1>
    </dataValidation>
  </dataValidations>
  <printOptions horizontalCentered="1"/>
  <pageMargins left="0.59055118110236227" right="0.59055118110236227" top="0.59055118110236227" bottom="0.59055118110236227" header="0.31496062992125984" footer="0.31496062992125984"/>
  <pageSetup paperSize="9" scale="66" fitToHeight="0" orientation="landscape" r:id="rId1"/>
  <headerFooter>
    <oddFooter>&amp;C&amp;10Outil développé par la Cellule Environnement d'AKT for Wallonia - Téléchargeable gratuitement sur www.environnement-entreprise.be</oddFooter>
  </headerFooter>
  <rowBreaks count="3" manualBreakCount="3">
    <brk id="37" max="16383" man="1"/>
    <brk id="52" max="14" man="1"/>
    <brk id="84" max="14"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pageSetUpPr fitToPage="1"/>
  </sheetPr>
  <dimension ref="A1:O138"/>
  <sheetViews>
    <sheetView tabSelected="1" zoomScaleNormal="100" workbookViewId="0">
      <selection activeCell="B4" sqref="B4"/>
    </sheetView>
  </sheetViews>
  <sheetFormatPr baseColWidth="10" defaultRowHeight="14.5" x14ac:dyDescent="0.35"/>
  <cols>
    <col min="1" max="1" width="29.453125" customWidth="1"/>
    <col min="2" max="2" width="19.81640625" customWidth="1"/>
    <col min="3" max="15" width="11.81640625" customWidth="1"/>
  </cols>
  <sheetData>
    <row r="1" spans="1:15" ht="18.5" x14ac:dyDescent="0.45">
      <c r="A1" s="3" t="s">
        <v>7</v>
      </c>
      <c r="B1" s="3"/>
    </row>
    <row r="2" spans="1:15" x14ac:dyDescent="0.35">
      <c r="A2" s="4" t="str">
        <f>Consignes!A2</f>
        <v>Dernière révision du fichier : janvier 2025</v>
      </c>
      <c r="B2" s="4"/>
      <c r="C2" s="2"/>
      <c r="D2" s="2"/>
      <c r="E2" s="2"/>
      <c r="F2" s="2"/>
      <c r="G2" s="2"/>
      <c r="H2" s="2"/>
      <c r="I2" s="2"/>
      <c r="J2" s="2"/>
      <c r="K2" s="2"/>
      <c r="L2" s="1"/>
      <c r="M2" s="1"/>
      <c r="N2" s="1"/>
    </row>
    <row r="3" spans="1:15" ht="19" customHeight="1" thickBot="1" x14ac:dyDescent="0.4"/>
    <row r="4" spans="1:15" ht="19" customHeight="1" thickBot="1" x14ac:dyDescent="0.4">
      <c r="A4" s="68" t="s">
        <v>24</v>
      </c>
      <c r="B4" s="126">
        <v>2025</v>
      </c>
      <c r="C4" s="136" t="s">
        <v>22</v>
      </c>
      <c r="D4" s="137"/>
      <c r="E4" s="137"/>
      <c r="F4" s="137"/>
      <c r="G4" s="137"/>
      <c r="H4" s="137"/>
      <c r="I4" s="137"/>
      <c r="J4" s="137"/>
      <c r="K4" s="137"/>
      <c r="L4" s="137"/>
      <c r="M4" s="137"/>
      <c r="N4" s="138"/>
    </row>
    <row r="5" spans="1:15" s="60" customFormat="1" ht="19" customHeight="1" thickBot="1" x14ac:dyDescent="0.4">
      <c r="A5" s="56" t="s">
        <v>15</v>
      </c>
      <c r="B5" s="57" t="s">
        <v>16</v>
      </c>
      <c r="C5" s="58" t="s">
        <v>25</v>
      </c>
      <c r="D5" s="59" t="s">
        <v>26</v>
      </c>
      <c r="E5" s="59" t="s">
        <v>27</v>
      </c>
      <c r="F5" s="59" t="s">
        <v>28</v>
      </c>
      <c r="G5" s="59" t="s">
        <v>29</v>
      </c>
      <c r="H5" s="59" t="s">
        <v>30</v>
      </c>
      <c r="I5" s="59" t="s">
        <v>31</v>
      </c>
      <c r="J5" s="59" t="s">
        <v>32</v>
      </c>
      <c r="K5" s="59" t="s">
        <v>33</v>
      </c>
      <c r="L5" s="59" t="s">
        <v>34</v>
      </c>
      <c r="M5" s="59" t="s">
        <v>35</v>
      </c>
      <c r="N5" s="64" t="s">
        <v>36</v>
      </c>
      <c r="O5" s="72" t="s">
        <v>37</v>
      </c>
    </row>
    <row r="6" spans="1:15" ht="19" customHeight="1" x14ac:dyDescent="0.35">
      <c r="A6" s="99" t="s">
        <v>50</v>
      </c>
      <c r="B6" s="100"/>
      <c r="C6" s="101"/>
      <c r="D6" s="102"/>
      <c r="E6" s="102"/>
      <c r="F6" s="102"/>
      <c r="G6" s="102"/>
      <c r="H6" s="102"/>
      <c r="I6" s="102"/>
      <c r="J6" s="102"/>
      <c r="K6" s="103"/>
      <c r="L6" s="102"/>
      <c r="M6" s="104"/>
      <c r="N6" s="104"/>
      <c r="O6" s="74" t="str">
        <f>IF(SUM(C6:N6)=0,"",SUM(C6:N6))</f>
        <v/>
      </c>
    </row>
    <row r="7" spans="1:15" ht="19" customHeight="1" x14ac:dyDescent="0.35">
      <c r="A7" s="106" t="s">
        <v>51</v>
      </c>
      <c r="B7" s="107"/>
      <c r="C7" s="108"/>
      <c r="D7" s="109"/>
      <c r="E7" s="109"/>
      <c r="F7" s="109"/>
      <c r="G7" s="109"/>
      <c r="H7" s="109"/>
      <c r="I7" s="109"/>
      <c r="J7" s="109"/>
      <c r="K7" s="110"/>
      <c r="L7" s="109"/>
      <c r="M7" s="111"/>
      <c r="N7" s="111"/>
      <c r="O7" s="74" t="str">
        <f t="shared" ref="O7:O24" si="0">IF(SUM(C7:N7)=0,"",SUM(C7:N7))</f>
        <v/>
      </c>
    </row>
    <row r="8" spans="1:15" ht="19" customHeight="1" x14ac:dyDescent="0.35">
      <c r="A8" s="106" t="s">
        <v>52</v>
      </c>
      <c r="B8" s="107"/>
      <c r="C8" s="108"/>
      <c r="D8" s="109"/>
      <c r="E8" s="109"/>
      <c r="F8" s="109"/>
      <c r="G8" s="109"/>
      <c r="H8" s="109"/>
      <c r="I8" s="109"/>
      <c r="J8" s="109"/>
      <c r="K8" s="110"/>
      <c r="L8" s="109"/>
      <c r="M8" s="111"/>
      <c r="N8" s="111"/>
      <c r="O8" s="74" t="str">
        <f t="shared" si="0"/>
        <v/>
      </c>
    </row>
    <row r="9" spans="1:15" ht="19" customHeight="1" x14ac:dyDescent="0.35">
      <c r="A9" s="106" t="s">
        <v>49</v>
      </c>
      <c r="B9" s="107"/>
      <c r="C9" s="108"/>
      <c r="D9" s="109"/>
      <c r="E9" s="109"/>
      <c r="F9" s="109"/>
      <c r="G9" s="109"/>
      <c r="H9" s="109"/>
      <c r="I9" s="109"/>
      <c r="J9" s="109"/>
      <c r="K9" s="110"/>
      <c r="L9" s="109"/>
      <c r="M9" s="111"/>
      <c r="N9" s="111"/>
      <c r="O9" s="74" t="str">
        <f t="shared" si="0"/>
        <v/>
      </c>
    </row>
    <row r="10" spans="1:15" ht="19" customHeight="1" x14ac:dyDescent="0.35">
      <c r="A10" s="106"/>
      <c r="B10" s="107"/>
      <c r="C10" s="108"/>
      <c r="D10" s="109"/>
      <c r="E10" s="109"/>
      <c r="F10" s="109"/>
      <c r="G10" s="109"/>
      <c r="H10" s="109"/>
      <c r="I10" s="109"/>
      <c r="J10" s="109"/>
      <c r="K10" s="110"/>
      <c r="L10" s="109"/>
      <c r="M10" s="111"/>
      <c r="N10" s="111"/>
      <c r="O10" s="74" t="str">
        <f t="shared" si="0"/>
        <v/>
      </c>
    </row>
    <row r="11" spans="1:15" ht="19" customHeight="1" x14ac:dyDescent="0.35">
      <c r="A11" s="106"/>
      <c r="B11" s="107"/>
      <c r="C11" s="108"/>
      <c r="D11" s="109"/>
      <c r="E11" s="109"/>
      <c r="F11" s="109"/>
      <c r="G11" s="109"/>
      <c r="H11" s="109"/>
      <c r="I11" s="109"/>
      <c r="J11" s="109"/>
      <c r="K11" s="110"/>
      <c r="L11" s="109"/>
      <c r="M11" s="111"/>
      <c r="N11" s="111"/>
      <c r="O11" s="74" t="str">
        <f t="shared" si="0"/>
        <v/>
      </c>
    </row>
    <row r="12" spans="1:15" ht="19" customHeight="1" x14ac:dyDescent="0.35">
      <c r="A12" s="106"/>
      <c r="B12" s="107"/>
      <c r="C12" s="108"/>
      <c r="D12" s="109"/>
      <c r="E12" s="109"/>
      <c r="F12" s="109"/>
      <c r="G12" s="109"/>
      <c r="H12" s="109"/>
      <c r="I12" s="109"/>
      <c r="J12" s="109"/>
      <c r="K12" s="110"/>
      <c r="L12" s="109"/>
      <c r="M12" s="111"/>
      <c r="N12" s="111"/>
      <c r="O12" s="74" t="str">
        <f t="shared" si="0"/>
        <v/>
      </c>
    </row>
    <row r="13" spans="1:15" ht="19" customHeight="1" x14ac:dyDescent="0.35">
      <c r="A13" s="106"/>
      <c r="B13" s="107"/>
      <c r="C13" s="108"/>
      <c r="D13" s="109"/>
      <c r="E13" s="109"/>
      <c r="F13" s="109"/>
      <c r="G13" s="109"/>
      <c r="H13" s="109"/>
      <c r="I13" s="109"/>
      <c r="J13" s="109"/>
      <c r="K13" s="110"/>
      <c r="L13" s="109"/>
      <c r="M13" s="111"/>
      <c r="N13" s="111"/>
      <c r="O13" s="74" t="str">
        <f t="shared" si="0"/>
        <v/>
      </c>
    </row>
    <row r="14" spans="1:15" ht="19" customHeight="1" x14ac:dyDescent="0.35">
      <c r="A14" s="106"/>
      <c r="B14" s="107"/>
      <c r="C14" s="108"/>
      <c r="D14" s="109"/>
      <c r="E14" s="109"/>
      <c r="F14" s="109"/>
      <c r="G14" s="109"/>
      <c r="H14" s="109"/>
      <c r="I14" s="109"/>
      <c r="J14" s="109"/>
      <c r="K14" s="110"/>
      <c r="L14" s="109"/>
      <c r="M14" s="111"/>
      <c r="N14" s="111"/>
      <c r="O14" s="74" t="str">
        <f t="shared" si="0"/>
        <v/>
      </c>
    </row>
    <row r="15" spans="1:15" ht="19" customHeight="1" x14ac:dyDescent="0.35">
      <c r="A15" s="106"/>
      <c r="B15" s="107"/>
      <c r="C15" s="108"/>
      <c r="D15" s="109"/>
      <c r="E15" s="109"/>
      <c r="F15" s="109"/>
      <c r="G15" s="109"/>
      <c r="H15" s="109"/>
      <c r="I15" s="109"/>
      <c r="J15" s="109"/>
      <c r="K15" s="110"/>
      <c r="L15" s="109"/>
      <c r="M15" s="111"/>
      <c r="N15" s="111"/>
      <c r="O15" s="74" t="str">
        <f t="shared" si="0"/>
        <v/>
      </c>
    </row>
    <row r="16" spans="1:15" ht="19" customHeight="1" x14ac:dyDescent="0.35">
      <c r="A16" s="106"/>
      <c r="B16" s="107"/>
      <c r="C16" s="108"/>
      <c r="D16" s="109"/>
      <c r="E16" s="109"/>
      <c r="F16" s="109"/>
      <c r="G16" s="109"/>
      <c r="H16" s="109"/>
      <c r="I16" s="109"/>
      <c r="J16" s="109"/>
      <c r="K16" s="110"/>
      <c r="L16" s="109"/>
      <c r="M16" s="111"/>
      <c r="N16" s="111"/>
      <c r="O16" s="74" t="str">
        <f t="shared" si="0"/>
        <v/>
      </c>
    </row>
    <row r="17" spans="1:15" ht="19" customHeight="1" x14ac:dyDescent="0.35">
      <c r="A17" s="106"/>
      <c r="B17" s="107"/>
      <c r="C17" s="108"/>
      <c r="D17" s="109"/>
      <c r="E17" s="109"/>
      <c r="F17" s="109"/>
      <c r="G17" s="109"/>
      <c r="H17" s="109"/>
      <c r="I17" s="109"/>
      <c r="J17" s="109"/>
      <c r="K17" s="110"/>
      <c r="L17" s="109"/>
      <c r="M17" s="111"/>
      <c r="N17" s="111"/>
      <c r="O17" s="74" t="str">
        <f t="shared" si="0"/>
        <v/>
      </c>
    </row>
    <row r="18" spans="1:15" ht="19" customHeight="1" x14ac:dyDescent="0.35">
      <c r="A18" s="106"/>
      <c r="B18" s="107"/>
      <c r="C18" s="108"/>
      <c r="D18" s="109"/>
      <c r="E18" s="109"/>
      <c r="F18" s="109"/>
      <c r="G18" s="109"/>
      <c r="H18" s="109"/>
      <c r="I18" s="109"/>
      <c r="J18" s="109"/>
      <c r="K18" s="110"/>
      <c r="L18" s="109"/>
      <c r="M18" s="111"/>
      <c r="N18" s="111"/>
      <c r="O18" s="74" t="str">
        <f t="shared" si="0"/>
        <v/>
      </c>
    </row>
    <row r="19" spans="1:15" ht="19" customHeight="1" x14ac:dyDescent="0.35">
      <c r="A19" s="106"/>
      <c r="B19" s="107"/>
      <c r="C19" s="108"/>
      <c r="D19" s="109"/>
      <c r="E19" s="109"/>
      <c r="F19" s="109"/>
      <c r="G19" s="109"/>
      <c r="H19" s="109"/>
      <c r="I19" s="109"/>
      <c r="J19" s="109"/>
      <c r="K19" s="110"/>
      <c r="L19" s="109"/>
      <c r="M19" s="111"/>
      <c r="N19" s="111"/>
      <c r="O19" s="74" t="str">
        <f t="shared" si="0"/>
        <v/>
      </c>
    </row>
    <row r="20" spans="1:15" ht="19" customHeight="1" x14ac:dyDescent="0.35">
      <c r="A20" s="106"/>
      <c r="B20" s="107"/>
      <c r="C20" s="108"/>
      <c r="D20" s="109"/>
      <c r="E20" s="109"/>
      <c r="F20" s="109"/>
      <c r="G20" s="109"/>
      <c r="H20" s="109"/>
      <c r="I20" s="109"/>
      <c r="J20" s="109"/>
      <c r="K20" s="110"/>
      <c r="L20" s="109"/>
      <c r="M20" s="111"/>
      <c r="N20" s="111"/>
      <c r="O20" s="74" t="str">
        <f t="shared" si="0"/>
        <v/>
      </c>
    </row>
    <row r="21" spans="1:15" ht="19" customHeight="1" x14ac:dyDescent="0.35">
      <c r="A21" s="106"/>
      <c r="B21" s="107"/>
      <c r="C21" s="108"/>
      <c r="D21" s="109"/>
      <c r="E21" s="109"/>
      <c r="F21" s="109"/>
      <c r="G21" s="109"/>
      <c r="H21" s="109"/>
      <c r="I21" s="109"/>
      <c r="J21" s="109"/>
      <c r="K21" s="110"/>
      <c r="L21" s="109"/>
      <c r="M21" s="111"/>
      <c r="N21" s="111"/>
      <c r="O21" s="74" t="str">
        <f t="shared" si="0"/>
        <v/>
      </c>
    </row>
    <row r="22" spans="1:15" ht="19" customHeight="1" x14ac:dyDescent="0.35">
      <c r="A22" s="106"/>
      <c r="B22" s="107"/>
      <c r="C22" s="108"/>
      <c r="D22" s="109"/>
      <c r="E22" s="109"/>
      <c r="F22" s="109"/>
      <c r="G22" s="109"/>
      <c r="H22" s="109"/>
      <c r="I22" s="109"/>
      <c r="J22" s="109"/>
      <c r="K22" s="110"/>
      <c r="L22" s="109"/>
      <c r="M22" s="111"/>
      <c r="N22" s="111"/>
      <c r="O22" s="74" t="str">
        <f t="shared" si="0"/>
        <v/>
      </c>
    </row>
    <row r="23" spans="1:15" ht="19" customHeight="1" thickBot="1" x14ac:dyDescent="0.4">
      <c r="A23" s="113"/>
      <c r="B23" s="114"/>
      <c r="C23" s="115"/>
      <c r="D23" s="116"/>
      <c r="E23" s="116"/>
      <c r="F23" s="116"/>
      <c r="G23" s="116"/>
      <c r="H23" s="116"/>
      <c r="I23" s="116"/>
      <c r="J23" s="116"/>
      <c r="K23" s="117"/>
      <c r="L23" s="116"/>
      <c r="M23" s="118"/>
      <c r="N23" s="118"/>
      <c r="O23" s="75" t="str">
        <f t="shared" si="0"/>
        <v/>
      </c>
    </row>
    <row r="24" spans="1:15" ht="19" customHeight="1" thickBot="1" x14ac:dyDescent="0.4">
      <c r="B24" s="31" t="s">
        <v>12</v>
      </c>
      <c r="C24" s="28" t="str">
        <f>IF(SUM(C6:C23)=0,"",SUM(C6:C23))</f>
        <v/>
      </c>
      <c r="D24" s="29" t="str">
        <f t="shared" ref="D24:N24" si="1">IF(SUM(D6:D23)=0,"",SUM(D6:D23))</f>
        <v/>
      </c>
      <c r="E24" s="29" t="str">
        <f t="shared" si="1"/>
        <v/>
      </c>
      <c r="F24" s="29" t="str">
        <f t="shared" si="1"/>
        <v/>
      </c>
      <c r="G24" s="29" t="str">
        <f t="shared" si="1"/>
        <v/>
      </c>
      <c r="H24" s="29" t="str">
        <f t="shared" si="1"/>
        <v/>
      </c>
      <c r="I24" s="29" t="str">
        <f t="shared" si="1"/>
        <v/>
      </c>
      <c r="J24" s="29" t="str">
        <f t="shared" si="1"/>
        <v/>
      </c>
      <c r="K24" s="29" t="str">
        <f t="shared" si="1"/>
        <v/>
      </c>
      <c r="L24" s="29" t="str">
        <f t="shared" si="1"/>
        <v/>
      </c>
      <c r="M24" s="29" t="str">
        <f t="shared" si="1"/>
        <v/>
      </c>
      <c r="N24" s="70" t="str">
        <f t="shared" si="1"/>
        <v/>
      </c>
      <c r="O24" s="73" t="str">
        <f t="shared" si="0"/>
        <v/>
      </c>
    </row>
    <row r="25" spans="1:15" ht="19" hidden="1" customHeight="1" x14ac:dyDescent="0.35">
      <c r="A25" t="s">
        <v>14</v>
      </c>
    </row>
    <row r="26" spans="1:15" ht="19" hidden="1" customHeight="1" x14ac:dyDescent="0.35">
      <c r="A26" t="s">
        <v>13</v>
      </c>
    </row>
    <row r="27" spans="1:15" ht="19" hidden="1" customHeight="1" x14ac:dyDescent="0.35">
      <c r="A27" t="s">
        <v>21</v>
      </c>
    </row>
    <row r="28" spans="1:15" ht="19" customHeight="1" thickBot="1" x14ac:dyDescent="0.4"/>
    <row r="29" spans="1:15" s="60" customFormat="1" ht="19" customHeight="1" thickBot="1" x14ac:dyDescent="0.4">
      <c r="A29" s="61"/>
      <c r="B29" s="61"/>
      <c r="C29" s="58" t="s">
        <v>25</v>
      </c>
      <c r="D29" s="59" t="s">
        <v>26</v>
      </c>
      <c r="E29" s="59" t="s">
        <v>27</v>
      </c>
      <c r="F29" s="59" t="s">
        <v>28</v>
      </c>
      <c r="G29" s="59" t="s">
        <v>29</v>
      </c>
      <c r="H29" s="59" t="s">
        <v>30</v>
      </c>
      <c r="I29" s="59" t="s">
        <v>31</v>
      </c>
      <c r="J29" s="59" t="s">
        <v>32</v>
      </c>
      <c r="K29" s="59" t="s">
        <v>33</v>
      </c>
      <c r="L29" s="59" t="s">
        <v>34</v>
      </c>
      <c r="M29" s="59" t="s">
        <v>35</v>
      </c>
      <c r="N29" s="64" t="s">
        <v>36</v>
      </c>
      <c r="O29" s="69" t="s">
        <v>37</v>
      </c>
    </row>
    <row r="30" spans="1:15" ht="19" customHeight="1" x14ac:dyDescent="0.35">
      <c r="A30" s="85" t="s">
        <v>38</v>
      </c>
      <c r="B30" s="86" t="s">
        <v>39</v>
      </c>
      <c r="C30" s="32">
        <f>SUMIF($B6:$B23,"Non-dangereux",C6:C23)</f>
        <v>0</v>
      </c>
      <c r="D30" s="8">
        <f t="shared" ref="D30:N30" si="2">SUMIF($B6:$B23,"Non-dangereux",D6:D23)</f>
        <v>0</v>
      </c>
      <c r="E30" s="8">
        <f t="shared" si="2"/>
        <v>0</v>
      </c>
      <c r="F30" s="8">
        <f t="shared" si="2"/>
        <v>0</v>
      </c>
      <c r="G30" s="8">
        <f t="shared" si="2"/>
        <v>0</v>
      </c>
      <c r="H30" s="8">
        <f t="shared" si="2"/>
        <v>0</v>
      </c>
      <c r="I30" s="8">
        <f t="shared" si="2"/>
        <v>0</v>
      </c>
      <c r="J30" s="8">
        <f t="shared" si="2"/>
        <v>0</v>
      </c>
      <c r="K30" s="8">
        <f t="shared" si="2"/>
        <v>0</v>
      </c>
      <c r="L30" s="8">
        <f t="shared" si="2"/>
        <v>0</v>
      </c>
      <c r="M30" s="8">
        <f t="shared" si="2"/>
        <v>0</v>
      </c>
      <c r="N30" s="76">
        <f t="shared" si="2"/>
        <v>0</v>
      </c>
      <c r="O30" s="80" t="str">
        <f>IF(SUM(C30:N30)=0,"",SUM(C30:N30))</f>
        <v/>
      </c>
    </row>
    <row r="31" spans="1:15" ht="19" customHeight="1" x14ac:dyDescent="0.35">
      <c r="A31" s="87" t="s">
        <v>40</v>
      </c>
      <c r="B31" s="88" t="s">
        <v>39</v>
      </c>
      <c r="C31" s="50">
        <f>SUMIF($B6:$B23,"Dangereux",C6:C23)</f>
        <v>0</v>
      </c>
      <c r="D31" s="51">
        <f t="shared" ref="D31:N31" si="3">SUMIF($B6:$B23,"Dangereux",D6:D23)</f>
        <v>0</v>
      </c>
      <c r="E31" s="51">
        <f t="shared" si="3"/>
        <v>0</v>
      </c>
      <c r="F31" s="51">
        <f t="shared" si="3"/>
        <v>0</v>
      </c>
      <c r="G31" s="51">
        <f t="shared" si="3"/>
        <v>0</v>
      </c>
      <c r="H31" s="51">
        <f t="shared" si="3"/>
        <v>0</v>
      </c>
      <c r="I31" s="51">
        <f t="shared" si="3"/>
        <v>0</v>
      </c>
      <c r="J31" s="51">
        <f t="shared" si="3"/>
        <v>0</v>
      </c>
      <c r="K31" s="51">
        <f t="shared" si="3"/>
        <v>0</v>
      </c>
      <c r="L31" s="51">
        <f t="shared" si="3"/>
        <v>0</v>
      </c>
      <c r="M31" s="51">
        <f t="shared" si="3"/>
        <v>0</v>
      </c>
      <c r="N31" s="77">
        <f t="shared" si="3"/>
        <v>0</v>
      </c>
      <c r="O31" s="81" t="str">
        <f t="shared" ref="O31:O33" si="4">IF(SUM(C31:N31)=0,"",SUM(C31:N31))</f>
        <v/>
      </c>
    </row>
    <row r="32" spans="1:15" ht="19" customHeight="1" thickBot="1" x14ac:dyDescent="0.4">
      <c r="A32" s="89" t="s">
        <v>41</v>
      </c>
      <c r="B32" s="90" t="s">
        <v>39</v>
      </c>
      <c r="C32" s="34">
        <f>SUMIF($B6:$B23,"Inerte",C6:C23)</f>
        <v>0</v>
      </c>
      <c r="D32" s="35">
        <f t="shared" ref="D32:N32" si="5">SUMIF($B6:$B23,"Inerte",D6:D23)</f>
        <v>0</v>
      </c>
      <c r="E32" s="35">
        <f t="shared" si="5"/>
        <v>0</v>
      </c>
      <c r="F32" s="35">
        <f t="shared" si="5"/>
        <v>0</v>
      </c>
      <c r="G32" s="35">
        <f t="shared" si="5"/>
        <v>0</v>
      </c>
      <c r="H32" s="35">
        <f t="shared" si="5"/>
        <v>0</v>
      </c>
      <c r="I32" s="35">
        <f t="shared" si="5"/>
        <v>0</v>
      </c>
      <c r="J32" s="35">
        <f t="shared" si="5"/>
        <v>0</v>
      </c>
      <c r="K32" s="35">
        <f t="shared" si="5"/>
        <v>0</v>
      </c>
      <c r="L32" s="35">
        <f t="shared" si="5"/>
        <v>0</v>
      </c>
      <c r="M32" s="35">
        <f t="shared" si="5"/>
        <v>0</v>
      </c>
      <c r="N32" s="78">
        <f t="shared" si="5"/>
        <v>0</v>
      </c>
      <c r="O32" s="71" t="str">
        <f t="shared" si="4"/>
        <v/>
      </c>
    </row>
    <row r="33" spans="1:15" ht="19" customHeight="1" thickBot="1" x14ac:dyDescent="0.4">
      <c r="A33" s="141" t="s">
        <v>12</v>
      </c>
      <c r="B33" s="142"/>
      <c r="C33" s="65" t="str">
        <f>IF(SUM(C30:C32)=0,"",SUM(C30:C32))</f>
        <v/>
      </c>
      <c r="D33" s="66" t="str">
        <f t="shared" ref="D33:N33" si="6">IF(SUM(D30:D32)=0,"",SUM(D30:D32))</f>
        <v/>
      </c>
      <c r="E33" s="66" t="str">
        <f t="shared" si="6"/>
        <v/>
      </c>
      <c r="F33" s="66" t="str">
        <f t="shared" si="6"/>
        <v/>
      </c>
      <c r="G33" s="66" t="str">
        <f t="shared" si="6"/>
        <v/>
      </c>
      <c r="H33" s="66" t="str">
        <f t="shared" si="6"/>
        <v/>
      </c>
      <c r="I33" s="66" t="str">
        <f t="shared" si="6"/>
        <v/>
      </c>
      <c r="J33" s="66" t="str">
        <f t="shared" si="6"/>
        <v/>
      </c>
      <c r="K33" s="66" t="str">
        <f t="shared" si="6"/>
        <v/>
      </c>
      <c r="L33" s="66" t="str">
        <f t="shared" si="6"/>
        <v/>
      </c>
      <c r="M33" s="66" t="str">
        <f t="shared" si="6"/>
        <v/>
      </c>
      <c r="N33" s="79" t="str">
        <f t="shared" si="6"/>
        <v/>
      </c>
      <c r="O33" s="84" t="str">
        <f t="shared" si="4"/>
        <v/>
      </c>
    </row>
    <row r="34" spans="1:15" ht="19" customHeight="1" thickBot="1" x14ac:dyDescent="0.4">
      <c r="A34" s="143" t="s">
        <v>54</v>
      </c>
      <c r="B34" s="144"/>
      <c r="C34" s="53" t="s">
        <v>0</v>
      </c>
      <c r="D34" s="54" t="str">
        <f>IF(D33="","",(D33-C33)/C33)</f>
        <v/>
      </c>
      <c r="E34" s="54" t="str">
        <f>IF(E33="","",(E33-D33)/D33)</f>
        <v/>
      </c>
      <c r="F34" s="54" t="str">
        <f t="shared" ref="F34:M34" si="7">IF(F33="","",(F33-E33)/E33)</f>
        <v/>
      </c>
      <c r="G34" s="54" t="str">
        <f t="shared" si="7"/>
        <v/>
      </c>
      <c r="H34" s="54" t="str">
        <f t="shared" si="7"/>
        <v/>
      </c>
      <c r="I34" s="54" t="str">
        <f t="shared" si="7"/>
        <v/>
      </c>
      <c r="J34" s="54" t="str">
        <f t="shared" si="7"/>
        <v/>
      </c>
      <c r="K34" s="54" t="str">
        <f t="shared" si="7"/>
        <v/>
      </c>
      <c r="L34" s="54" t="str">
        <f t="shared" si="7"/>
        <v/>
      </c>
      <c r="M34" s="54" t="str">
        <f t="shared" si="7"/>
        <v/>
      </c>
      <c r="N34" s="55" t="str">
        <f>IF(N33="","",(N33-L33)/L33)</f>
        <v/>
      </c>
    </row>
    <row r="35" spans="1:15" ht="19" customHeight="1" x14ac:dyDescent="0.35">
      <c r="A35" s="145" t="s">
        <v>17</v>
      </c>
      <c r="B35" s="146"/>
      <c r="C35" s="120"/>
      <c r="D35" s="121"/>
      <c r="E35" s="121"/>
      <c r="F35" s="121"/>
      <c r="G35" s="121"/>
      <c r="H35" s="121"/>
      <c r="I35" s="121"/>
      <c r="J35" s="121"/>
      <c r="K35" s="121"/>
      <c r="L35" s="121"/>
      <c r="M35" s="121"/>
      <c r="N35" s="122"/>
    </row>
    <row r="36" spans="1:15" ht="19" customHeight="1" thickBot="1" x14ac:dyDescent="0.4">
      <c r="A36" s="139" t="s">
        <v>18</v>
      </c>
      <c r="B36" s="140"/>
      <c r="C36" s="40" t="str">
        <f>IF(C35="","",C24/C35)</f>
        <v/>
      </c>
      <c r="D36" s="9" t="str">
        <f t="shared" ref="D36:N36" si="8">IF(D35="","",D24/D35)</f>
        <v/>
      </c>
      <c r="E36" s="9" t="str">
        <f t="shared" si="8"/>
        <v/>
      </c>
      <c r="F36" s="9" t="str">
        <f t="shared" si="8"/>
        <v/>
      </c>
      <c r="G36" s="9" t="str">
        <f t="shared" si="8"/>
        <v/>
      </c>
      <c r="H36" s="9" t="str">
        <f t="shared" si="8"/>
        <v/>
      </c>
      <c r="I36" s="9" t="str">
        <f t="shared" si="8"/>
        <v/>
      </c>
      <c r="J36" s="9" t="str">
        <f t="shared" si="8"/>
        <v/>
      </c>
      <c r="K36" s="9" t="str">
        <f t="shared" si="8"/>
        <v/>
      </c>
      <c r="L36" s="9" t="str">
        <f t="shared" si="8"/>
        <v/>
      </c>
      <c r="M36" s="9" t="str">
        <f t="shared" si="8"/>
        <v/>
      </c>
      <c r="N36" s="10" t="str">
        <f t="shared" si="8"/>
        <v/>
      </c>
    </row>
    <row r="37" spans="1:15" ht="19" customHeight="1" x14ac:dyDescent="0.35"/>
    <row r="38" spans="1:15" ht="19" customHeight="1" x14ac:dyDescent="0.35"/>
    <row r="39" spans="1:15" ht="19" customHeight="1" x14ac:dyDescent="0.35"/>
    <row r="40" spans="1:15" ht="19" customHeight="1" x14ac:dyDescent="0.35"/>
    <row r="41" spans="1:15" ht="19" customHeight="1" x14ac:dyDescent="0.35"/>
    <row r="42" spans="1:15" ht="19" customHeight="1" x14ac:dyDescent="0.35"/>
    <row r="43" spans="1:15" ht="19" customHeight="1" x14ac:dyDescent="0.35"/>
    <row r="44" spans="1:15" ht="19" customHeight="1" x14ac:dyDescent="0.35"/>
    <row r="45" spans="1:15" ht="19" customHeight="1" x14ac:dyDescent="0.35"/>
    <row r="46" spans="1:15" ht="19" customHeight="1" x14ac:dyDescent="0.35"/>
    <row r="47" spans="1:15" ht="19" customHeight="1" x14ac:dyDescent="0.35"/>
    <row r="48" spans="1:15" ht="19" customHeight="1" x14ac:dyDescent="0.35">
      <c r="N48" s="98"/>
    </row>
    <row r="49" ht="19" customHeight="1" x14ac:dyDescent="0.35"/>
    <row r="50" ht="19" customHeight="1" x14ac:dyDescent="0.35"/>
    <row r="51" ht="19" customHeight="1" x14ac:dyDescent="0.35"/>
    <row r="52" ht="19" customHeight="1" x14ac:dyDescent="0.35"/>
    <row r="53" ht="19" customHeight="1" x14ac:dyDescent="0.35"/>
    <row r="54" ht="19" customHeight="1" x14ac:dyDescent="0.35"/>
    <row r="55" ht="19" customHeight="1" x14ac:dyDescent="0.35"/>
    <row r="56" ht="19" customHeight="1" x14ac:dyDescent="0.35"/>
    <row r="57" ht="19" customHeight="1" x14ac:dyDescent="0.35"/>
    <row r="58" ht="19" customHeight="1" x14ac:dyDescent="0.35"/>
    <row r="59" ht="19" customHeight="1" x14ac:dyDescent="0.35"/>
    <row r="60" ht="19" customHeight="1" x14ac:dyDescent="0.35"/>
    <row r="61" ht="19" customHeight="1" x14ac:dyDescent="0.35"/>
    <row r="62" ht="19" customHeight="1" x14ac:dyDescent="0.35"/>
    <row r="63" ht="19" customHeight="1" x14ac:dyDescent="0.35"/>
    <row r="64" ht="19" customHeight="1" x14ac:dyDescent="0.35"/>
    <row r="65" spans="1:15" ht="19" customHeight="1" x14ac:dyDescent="0.35"/>
    <row r="66" spans="1:15" ht="19" customHeight="1" x14ac:dyDescent="0.35"/>
    <row r="67" spans="1:15" ht="19" customHeight="1" x14ac:dyDescent="0.35"/>
    <row r="68" spans="1:15" ht="19" customHeight="1" x14ac:dyDescent="0.35"/>
    <row r="69" spans="1:15" ht="19" customHeight="1" x14ac:dyDescent="0.35"/>
    <row r="70" spans="1:15" ht="19" customHeight="1" thickBot="1" x14ac:dyDescent="0.4"/>
    <row r="71" spans="1:15" ht="19" customHeight="1" thickBot="1" x14ac:dyDescent="0.4">
      <c r="C71" s="136" t="s">
        <v>56</v>
      </c>
      <c r="D71" s="137"/>
      <c r="E71" s="137"/>
      <c r="F71" s="137"/>
      <c r="G71" s="137"/>
      <c r="H71" s="137"/>
      <c r="I71" s="137"/>
      <c r="J71" s="137"/>
      <c r="K71" s="137"/>
      <c r="L71" s="137"/>
      <c r="M71" s="137"/>
      <c r="N71" s="138"/>
    </row>
    <row r="72" spans="1:15" s="60" customFormat="1" ht="19" customHeight="1" thickBot="1" x14ac:dyDescent="0.4">
      <c r="A72" s="62" t="s">
        <v>15</v>
      </c>
      <c r="B72" s="63" t="s">
        <v>16</v>
      </c>
      <c r="C72" s="58" t="s">
        <v>25</v>
      </c>
      <c r="D72" s="59" t="s">
        <v>26</v>
      </c>
      <c r="E72" s="59" t="s">
        <v>27</v>
      </c>
      <c r="F72" s="59" t="s">
        <v>28</v>
      </c>
      <c r="G72" s="59" t="s">
        <v>29</v>
      </c>
      <c r="H72" s="59" t="s">
        <v>30</v>
      </c>
      <c r="I72" s="59" t="s">
        <v>31</v>
      </c>
      <c r="J72" s="59" t="s">
        <v>32</v>
      </c>
      <c r="K72" s="59" t="s">
        <v>33</v>
      </c>
      <c r="L72" s="59" t="s">
        <v>34</v>
      </c>
      <c r="M72" s="59" t="s">
        <v>35</v>
      </c>
      <c r="N72" s="64" t="s">
        <v>36</v>
      </c>
      <c r="O72" s="72" t="s">
        <v>37</v>
      </c>
    </row>
    <row r="73" spans="1:15" ht="19" customHeight="1" x14ac:dyDescent="0.35">
      <c r="A73" s="41" t="str">
        <f>IF(A6=0,"",A6)</f>
        <v>Déchet 1</v>
      </c>
      <c r="B73" s="37" t="str">
        <f>IF(B6=0,"",B6)</f>
        <v/>
      </c>
      <c r="C73" s="123"/>
      <c r="D73" s="102"/>
      <c r="E73" s="102"/>
      <c r="F73" s="102"/>
      <c r="G73" s="102"/>
      <c r="H73" s="102"/>
      <c r="I73" s="102"/>
      <c r="J73" s="102"/>
      <c r="K73" s="103"/>
      <c r="L73" s="102"/>
      <c r="M73" s="104"/>
      <c r="N73" s="105"/>
      <c r="O73" s="74" t="str">
        <f>IF(SUM(C73:N73)=0,"",SUM(C73:N73))</f>
        <v/>
      </c>
    </row>
    <row r="74" spans="1:15" ht="19" customHeight="1" x14ac:dyDescent="0.35">
      <c r="A74" s="42" t="str">
        <f t="shared" ref="A74:A90" si="9">IF(A7=0,"",A7)</f>
        <v>Déchet 2</v>
      </c>
      <c r="B74" s="38" t="str">
        <f t="shared" ref="B74:B90" si="10">IF(B7=0,"",B7)</f>
        <v/>
      </c>
      <c r="C74" s="124"/>
      <c r="D74" s="109"/>
      <c r="E74" s="109"/>
      <c r="F74" s="109"/>
      <c r="G74" s="109"/>
      <c r="H74" s="109"/>
      <c r="I74" s="109"/>
      <c r="J74" s="109"/>
      <c r="K74" s="110"/>
      <c r="L74" s="109"/>
      <c r="M74" s="111"/>
      <c r="N74" s="112"/>
      <c r="O74" s="74" t="str">
        <f t="shared" ref="O74:O91" si="11">IF(SUM(C74:N74)=0,"",SUM(C74:N74))</f>
        <v/>
      </c>
    </row>
    <row r="75" spans="1:15" ht="19" customHeight="1" x14ac:dyDescent="0.35">
      <c r="A75" s="42" t="str">
        <f t="shared" si="9"/>
        <v>Déchet 3</v>
      </c>
      <c r="B75" s="38" t="str">
        <f t="shared" si="10"/>
        <v/>
      </c>
      <c r="C75" s="124"/>
      <c r="D75" s="109"/>
      <c r="E75" s="109"/>
      <c r="F75" s="109"/>
      <c r="G75" s="109"/>
      <c r="H75" s="109"/>
      <c r="I75" s="109"/>
      <c r="J75" s="109"/>
      <c r="K75" s="110"/>
      <c r="L75" s="109"/>
      <c r="M75" s="111"/>
      <c r="N75" s="112"/>
      <c r="O75" s="74" t="str">
        <f t="shared" si="11"/>
        <v/>
      </c>
    </row>
    <row r="76" spans="1:15" ht="19" customHeight="1" x14ac:dyDescent="0.35">
      <c r="A76" s="42" t="str">
        <f t="shared" si="9"/>
        <v>…</v>
      </c>
      <c r="B76" s="38" t="str">
        <f t="shared" si="10"/>
        <v/>
      </c>
      <c r="C76" s="124"/>
      <c r="D76" s="109"/>
      <c r="E76" s="109"/>
      <c r="F76" s="109"/>
      <c r="G76" s="109"/>
      <c r="H76" s="109"/>
      <c r="I76" s="109"/>
      <c r="J76" s="109"/>
      <c r="K76" s="110"/>
      <c r="L76" s="109"/>
      <c r="M76" s="111"/>
      <c r="N76" s="112"/>
      <c r="O76" s="74" t="str">
        <f t="shared" si="11"/>
        <v/>
      </c>
    </row>
    <row r="77" spans="1:15" ht="19" customHeight="1" x14ac:dyDescent="0.35">
      <c r="A77" s="42" t="str">
        <f t="shared" si="9"/>
        <v/>
      </c>
      <c r="B77" s="38" t="str">
        <f t="shared" si="10"/>
        <v/>
      </c>
      <c r="C77" s="124"/>
      <c r="D77" s="109"/>
      <c r="E77" s="109"/>
      <c r="F77" s="109"/>
      <c r="G77" s="109"/>
      <c r="H77" s="109"/>
      <c r="I77" s="109"/>
      <c r="J77" s="109"/>
      <c r="K77" s="110"/>
      <c r="L77" s="109"/>
      <c r="M77" s="111"/>
      <c r="N77" s="112"/>
      <c r="O77" s="74" t="str">
        <f t="shared" si="11"/>
        <v/>
      </c>
    </row>
    <row r="78" spans="1:15" ht="19" customHeight="1" x14ac:dyDescent="0.35">
      <c r="A78" s="42" t="str">
        <f t="shared" si="9"/>
        <v/>
      </c>
      <c r="B78" s="38" t="str">
        <f t="shared" si="10"/>
        <v/>
      </c>
      <c r="C78" s="124"/>
      <c r="D78" s="109"/>
      <c r="E78" s="109"/>
      <c r="F78" s="109"/>
      <c r="G78" s="109"/>
      <c r="H78" s="109"/>
      <c r="I78" s="109"/>
      <c r="J78" s="109"/>
      <c r="K78" s="110"/>
      <c r="L78" s="109"/>
      <c r="M78" s="111"/>
      <c r="N78" s="112"/>
      <c r="O78" s="74" t="str">
        <f t="shared" si="11"/>
        <v/>
      </c>
    </row>
    <row r="79" spans="1:15" ht="19" customHeight="1" x14ac:dyDescent="0.35">
      <c r="A79" s="42" t="str">
        <f t="shared" si="9"/>
        <v/>
      </c>
      <c r="B79" s="38" t="str">
        <f t="shared" si="10"/>
        <v/>
      </c>
      <c r="C79" s="124"/>
      <c r="D79" s="109"/>
      <c r="E79" s="109"/>
      <c r="F79" s="109"/>
      <c r="G79" s="109"/>
      <c r="H79" s="109"/>
      <c r="I79" s="109"/>
      <c r="J79" s="109"/>
      <c r="K79" s="110"/>
      <c r="L79" s="109"/>
      <c r="M79" s="111"/>
      <c r="N79" s="112"/>
      <c r="O79" s="74" t="str">
        <f t="shared" si="11"/>
        <v/>
      </c>
    </row>
    <row r="80" spans="1:15" ht="19" customHeight="1" x14ac:dyDescent="0.35">
      <c r="A80" s="42" t="str">
        <f t="shared" si="9"/>
        <v/>
      </c>
      <c r="B80" s="38" t="str">
        <f t="shared" si="10"/>
        <v/>
      </c>
      <c r="C80" s="124"/>
      <c r="D80" s="109"/>
      <c r="E80" s="109"/>
      <c r="F80" s="109"/>
      <c r="G80" s="109"/>
      <c r="H80" s="109"/>
      <c r="I80" s="109"/>
      <c r="J80" s="109"/>
      <c r="K80" s="110"/>
      <c r="L80" s="109"/>
      <c r="M80" s="111"/>
      <c r="N80" s="112"/>
      <c r="O80" s="74" t="str">
        <f t="shared" si="11"/>
        <v/>
      </c>
    </row>
    <row r="81" spans="1:15" ht="19" customHeight="1" x14ac:dyDescent="0.35">
      <c r="A81" s="42" t="str">
        <f t="shared" si="9"/>
        <v/>
      </c>
      <c r="B81" s="38" t="str">
        <f t="shared" si="10"/>
        <v/>
      </c>
      <c r="C81" s="124"/>
      <c r="D81" s="109"/>
      <c r="E81" s="109"/>
      <c r="F81" s="109"/>
      <c r="G81" s="109"/>
      <c r="H81" s="109"/>
      <c r="I81" s="109"/>
      <c r="J81" s="109"/>
      <c r="K81" s="110"/>
      <c r="L81" s="109"/>
      <c r="M81" s="111"/>
      <c r="N81" s="112"/>
      <c r="O81" s="74" t="str">
        <f t="shared" si="11"/>
        <v/>
      </c>
    </row>
    <row r="82" spans="1:15" ht="19" customHeight="1" x14ac:dyDescent="0.35">
      <c r="A82" s="42" t="str">
        <f t="shared" si="9"/>
        <v/>
      </c>
      <c r="B82" s="38" t="str">
        <f t="shared" si="10"/>
        <v/>
      </c>
      <c r="C82" s="124"/>
      <c r="D82" s="109"/>
      <c r="E82" s="109"/>
      <c r="F82" s="109"/>
      <c r="G82" s="109"/>
      <c r="H82" s="109"/>
      <c r="I82" s="109"/>
      <c r="J82" s="109"/>
      <c r="K82" s="110"/>
      <c r="L82" s="109"/>
      <c r="M82" s="111"/>
      <c r="N82" s="112"/>
      <c r="O82" s="74" t="str">
        <f t="shared" si="11"/>
        <v/>
      </c>
    </row>
    <row r="83" spans="1:15" ht="19" customHeight="1" x14ac:dyDescent="0.35">
      <c r="A83" s="42" t="str">
        <f t="shared" si="9"/>
        <v/>
      </c>
      <c r="B83" s="38" t="str">
        <f t="shared" si="10"/>
        <v/>
      </c>
      <c r="C83" s="124"/>
      <c r="D83" s="109"/>
      <c r="E83" s="109"/>
      <c r="F83" s="109"/>
      <c r="G83" s="109"/>
      <c r="H83" s="109"/>
      <c r="I83" s="109"/>
      <c r="J83" s="109"/>
      <c r="K83" s="110"/>
      <c r="L83" s="109"/>
      <c r="M83" s="111"/>
      <c r="N83" s="112"/>
      <c r="O83" s="74" t="str">
        <f t="shared" si="11"/>
        <v/>
      </c>
    </row>
    <row r="84" spans="1:15" ht="19" customHeight="1" x14ac:dyDescent="0.35">
      <c r="A84" s="42" t="str">
        <f t="shared" si="9"/>
        <v/>
      </c>
      <c r="B84" s="38" t="str">
        <f t="shared" si="10"/>
        <v/>
      </c>
      <c r="C84" s="124"/>
      <c r="D84" s="109"/>
      <c r="E84" s="109"/>
      <c r="F84" s="109"/>
      <c r="G84" s="109"/>
      <c r="H84" s="109"/>
      <c r="I84" s="109"/>
      <c r="J84" s="109"/>
      <c r="K84" s="110"/>
      <c r="L84" s="109"/>
      <c r="M84" s="111"/>
      <c r="N84" s="112"/>
      <c r="O84" s="74" t="str">
        <f t="shared" si="11"/>
        <v/>
      </c>
    </row>
    <row r="85" spans="1:15" ht="19" customHeight="1" x14ac:dyDescent="0.35">
      <c r="A85" s="42" t="str">
        <f t="shared" si="9"/>
        <v/>
      </c>
      <c r="B85" s="38" t="str">
        <f t="shared" si="10"/>
        <v/>
      </c>
      <c r="C85" s="124"/>
      <c r="D85" s="109"/>
      <c r="E85" s="109"/>
      <c r="F85" s="109"/>
      <c r="G85" s="109"/>
      <c r="H85" s="109"/>
      <c r="I85" s="109"/>
      <c r="J85" s="109"/>
      <c r="K85" s="110"/>
      <c r="L85" s="109"/>
      <c r="M85" s="111"/>
      <c r="N85" s="112"/>
      <c r="O85" s="74" t="str">
        <f t="shared" si="11"/>
        <v/>
      </c>
    </row>
    <row r="86" spans="1:15" ht="19" customHeight="1" x14ac:dyDescent="0.35">
      <c r="A86" s="42" t="str">
        <f t="shared" si="9"/>
        <v/>
      </c>
      <c r="B86" s="38" t="str">
        <f t="shared" si="10"/>
        <v/>
      </c>
      <c r="C86" s="124"/>
      <c r="D86" s="109"/>
      <c r="E86" s="109"/>
      <c r="F86" s="109"/>
      <c r="G86" s="109"/>
      <c r="H86" s="109"/>
      <c r="I86" s="109"/>
      <c r="J86" s="109"/>
      <c r="K86" s="110"/>
      <c r="L86" s="109"/>
      <c r="M86" s="111"/>
      <c r="N86" s="112"/>
      <c r="O86" s="74" t="str">
        <f t="shared" si="11"/>
        <v/>
      </c>
    </row>
    <row r="87" spans="1:15" ht="19" customHeight="1" x14ac:dyDescent="0.35">
      <c r="A87" s="42" t="str">
        <f t="shared" si="9"/>
        <v/>
      </c>
      <c r="B87" s="38" t="str">
        <f t="shared" si="10"/>
        <v/>
      </c>
      <c r="C87" s="124"/>
      <c r="D87" s="109"/>
      <c r="E87" s="109"/>
      <c r="F87" s="109"/>
      <c r="G87" s="109"/>
      <c r="H87" s="109"/>
      <c r="I87" s="109"/>
      <c r="J87" s="109"/>
      <c r="K87" s="110"/>
      <c r="L87" s="109"/>
      <c r="M87" s="111"/>
      <c r="N87" s="112"/>
      <c r="O87" s="74" t="str">
        <f t="shared" si="11"/>
        <v/>
      </c>
    </row>
    <row r="88" spans="1:15" ht="19" customHeight="1" x14ac:dyDescent="0.35">
      <c r="A88" s="42" t="str">
        <f t="shared" si="9"/>
        <v/>
      </c>
      <c r="B88" s="38" t="str">
        <f t="shared" si="10"/>
        <v/>
      </c>
      <c r="C88" s="124"/>
      <c r="D88" s="109"/>
      <c r="E88" s="109"/>
      <c r="F88" s="109"/>
      <c r="G88" s="109"/>
      <c r="H88" s="109"/>
      <c r="I88" s="109"/>
      <c r="J88" s="109"/>
      <c r="K88" s="110"/>
      <c r="L88" s="109"/>
      <c r="M88" s="111"/>
      <c r="N88" s="112"/>
      <c r="O88" s="74" t="str">
        <f t="shared" si="11"/>
        <v/>
      </c>
    </row>
    <row r="89" spans="1:15" ht="19" customHeight="1" x14ac:dyDescent="0.35">
      <c r="A89" s="42" t="str">
        <f t="shared" si="9"/>
        <v/>
      </c>
      <c r="B89" s="38" t="str">
        <f t="shared" si="10"/>
        <v/>
      </c>
      <c r="C89" s="124"/>
      <c r="D89" s="109"/>
      <c r="E89" s="109"/>
      <c r="F89" s="109"/>
      <c r="G89" s="109"/>
      <c r="H89" s="109"/>
      <c r="I89" s="109"/>
      <c r="J89" s="109"/>
      <c r="K89" s="110"/>
      <c r="L89" s="109"/>
      <c r="M89" s="111"/>
      <c r="N89" s="112"/>
      <c r="O89" s="74" t="str">
        <f t="shared" si="11"/>
        <v/>
      </c>
    </row>
    <row r="90" spans="1:15" ht="19" customHeight="1" thickBot="1" x14ac:dyDescent="0.4">
      <c r="A90" s="43" t="str">
        <f t="shared" si="9"/>
        <v/>
      </c>
      <c r="B90" s="39" t="str">
        <f t="shared" si="10"/>
        <v/>
      </c>
      <c r="C90" s="125"/>
      <c r="D90" s="116"/>
      <c r="E90" s="116"/>
      <c r="F90" s="116"/>
      <c r="G90" s="116"/>
      <c r="H90" s="116"/>
      <c r="I90" s="116"/>
      <c r="J90" s="116"/>
      <c r="K90" s="117"/>
      <c r="L90" s="116"/>
      <c r="M90" s="118"/>
      <c r="N90" s="119"/>
      <c r="O90" s="75" t="str">
        <f t="shared" si="11"/>
        <v/>
      </c>
    </row>
    <row r="91" spans="1:15" ht="19" customHeight="1" thickBot="1" x14ac:dyDescent="0.4">
      <c r="B91" s="31" t="s">
        <v>57</v>
      </c>
      <c r="C91" s="28" t="str">
        <f>IF(SUM(C73:C90)=0,"",SUM(C73:C90))</f>
        <v/>
      </c>
      <c r="D91" s="29" t="str">
        <f t="shared" ref="D91:N91" si="12">IF(SUM(D73:D90)=0,"",SUM(D73:D90))</f>
        <v/>
      </c>
      <c r="E91" s="29" t="str">
        <f t="shared" si="12"/>
        <v/>
      </c>
      <c r="F91" s="29" t="str">
        <f t="shared" si="12"/>
        <v/>
      </c>
      <c r="G91" s="29" t="str">
        <f t="shared" si="12"/>
        <v/>
      </c>
      <c r="H91" s="29" t="str">
        <f t="shared" si="12"/>
        <v/>
      </c>
      <c r="I91" s="29" t="str">
        <f t="shared" si="12"/>
        <v/>
      </c>
      <c r="J91" s="29" t="str">
        <f t="shared" si="12"/>
        <v/>
      </c>
      <c r="K91" s="29" t="str">
        <f t="shared" si="12"/>
        <v/>
      </c>
      <c r="L91" s="29" t="str">
        <f t="shared" si="12"/>
        <v/>
      </c>
      <c r="M91" s="29" t="str">
        <f t="shared" si="12"/>
        <v/>
      </c>
      <c r="N91" s="30" t="str">
        <f t="shared" si="12"/>
        <v/>
      </c>
      <c r="O91" s="73" t="str">
        <f t="shared" si="11"/>
        <v/>
      </c>
    </row>
    <row r="92" spans="1:15" ht="19" customHeight="1" thickBot="1" x14ac:dyDescent="0.4"/>
    <row r="93" spans="1:15" s="60" customFormat="1" ht="19" customHeight="1" thickBot="1" x14ac:dyDescent="0.4">
      <c r="A93" s="61"/>
      <c r="B93" s="61"/>
      <c r="C93" s="58" t="s">
        <v>25</v>
      </c>
      <c r="D93" s="59" t="s">
        <v>26</v>
      </c>
      <c r="E93" s="59" t="s">
        <v>27</v>
      </c>
      <c r="F93" s="59" t="s">
        <v>28</v>
      </c>
      <c r="G93" s="59" t="s">
        <v>29</v>
      </c>
      <c r="H93" s="59" t="s">
        <v>30</v>
      </c>
      <c r="I93" s="59" t="s">
        <v>31</v>
      </c>
      <c r="J93" s="59" t="s">
        <v>32</v>
      </c>
      <c r="K93" s="59" t="s">
        <v>33</v>
      </c>
      <c r="L93" s="59" t="s">
        <v>34</v>
      </c>
      <c r="M93" s="59" t="s">
        <v>35</v>
      </c>
      <c r="N93" s="64" t="s">
        <v>36</v>
      </c>
      <c r="O93" s="69" t="s">
        <v>37</v>
      </c>
    </row>
    <row r="94" spans="1:15" ht="19" customHeight="1" x14ac:dyDescent="0.35">
      <c r="A94" s="85" t="s">
        <v>38</v>
      </c>
      <c r="B94" s="86" t="s">
        <v>58</v>
      </c>
      <c r="C94" s="32">
        <f t="shared" ref="C94:N94" si="13">SUMIF($B73:$B90,"Non-dangereux",C73:C90)</f>
        <v>0</v>
      </c>
      <c r="D94" s="8">
        <f t="shared" si="13"/>
        <v>0</v>
      </c>
      <c r="E94" s="8">
        <f t="shared" si="13"/>
        <v>0</v>
      </c>
      <c r="F94" s="8">
        <f t="shared" si="13"/>
        <v>0</v>
      </c>
      <c r="G94" s="8">
        <f t="shared" si="13"/>
        <v>0</v>
      </c>
      <c r="H94" s="8">
        <f t="shared" si="13"/>
        <v>0</v>
      </c>
      <c r="I94" s="8">
        <f t="shared" si="13"/>
        <v>0</v>
      </c>
      <c r="J94" s="8">
        <f t="shared" si="13"/>
        <v>0</v>
      </c>
      <c r="K94" s="8">
        <f t="shared" si="13"/>
        <v>0</v>
      </c>
      <c r="L94" s="8">
        <f t="shared" si="13"/>
        <v>0</v>
      </c>
      <c r="M94" s="8">
        <f t="shared" si="13"/>
        <v>0</v>
      </c>
      <c r="N94" s="76">
        <f t="shared" si="13"/>
        <v>0</v>
      </c>
      <c r="O94" s="80" t="str">
        <f>IF(SUM(C94:N94)=0,"",SUM(C94:N94))</f>
        <v/>
      </c>
    </row>
    <row r="95" spans="1:15" ht="19" customHeight="1" thickBot="1" x14ac:dyDescent="0.4">
      <c r="A95" s="91" t="s">
        <v>40</v>
      </c>
      <c r="B95" s="92" t="s">
        <v>59</v>
      </c>
      <c r="C95" s="50">
        <f t="shared" ref="C95:N95" si="14">SUMIF($B73:$B90,"Dangereux",C73:C90)</f>
        <v>0</v>
      </c>
      <c r="D95" s="51">
        <f t="shared" si="14"/>
        <v>0</v>
      </c>
      <c r="E95" s="51">
        <f t="shared" si="14"/>
        <v>0</v>
      </c>
      <c r="F95" s="51">
        <f t="shared" si="14"/>
        <v>0</v>
      </c>
      <c r="G95" s="51">
        <f t="shared" si="14"/>
        <v>0</v>
      </c>
      <c r="H95" s="51">
        <f t="shared" si="14"/>
        <v>0</v>
      </c>
      <c r="I95" s="51">
        <f t="shared" si="14"/>
        <v>0</v>
      </c>
      <c r="J95" s="51">
        <f t="shared" si="14"/>
        <v>0</v>
      </c>
      <c r="K95" s="51">
        <f t="shared" si="14"/>
        <v>0</v>
      </c>
      <c r="L95" s="51">
        <f t="shared" si="14"/>
        <v>0</v>
      </c>
      <c r="M95" s="51">
        <f t="shared" si="14"/>
        <v>0</v>
      </c>
      <c r="N95" s="77">
        <f t="shared" si="14"/>
        <v>0</v>
      </c>
      <c r="O95" s="81" t="str">
        <f t="shared" ref="O95:O96" si="15">IF(SUM(C95:N95)=0,"",SUM(C95:N95))</f>
        <v/>
      </c>
    </row>
    <row r="96" spans="1:15" ht="19" customHeight="1" thickBot="1" x14ac:dyDescent="0.4">
      <c r="A96" s="93" t="s">
        <v>41</v>
      </c>
      <c r="B96" s="94" t="s">
        <v>59</v>
      </c>
      <c r="C96" s="34">
        <f>SUMIF($B73:$B90,"Inerte",C73:C90)</f>
        <v>0</v>
      </c>
      <c r="D96" s="35">
        <f t="shared" ref="D96:N96" si="16">SUMIF($B73:$B90,"Inerte",D73:D90)</f>
        <v>0</v>
      </c>
      <c r="E96" s="35">
        <f t="shared" si="16"/>
        <v>0</v>
      </c>
      <c r="F96" s="35">
        <f t="shared" si="16"/>
        <v>0</v>
      </c>
      <c r="G96" s="35">
        <f t="shared" si="16"/>
        <v>0</v>
      </c>
      <c r="H96" s="35">
        <f t="shared" si="16"/>
        <v>0</v>
      </c>
      <c r="I96" s="35">
        <f t="shared" si="16"/>
        <v>0</v>
      </c>
      <c r="J96" s="35">
        <f t="shared" si="16"/>
        <v>0</v>
      </c>
      <c r="K96" s="35">
        <f t="shared" si="16"/>
        <v>0</v>
      </c>
      <c r="L96" s="35">
        <f t="shared" si="16"/>
        <v>0</v>
      </c>
      <c r="M96" s="35">
        <f t="shared" si="16"/>
        <v>0</v>
      </c>
      <c r="N96" s="78">
        <f t="shared" si="16"/>
        <v>0</v>
      </c>
      <c r="O96" s="71" t="str">
        <f t="shared" si="15"/>
        <v/>
      </c>
    </row>
    <row r="97" spans="1:15" ht="19" customHeight="1" thickBot="1" x14ac:dyDescent="0.4">
      <c r="A97" s="141" t="s">
        <v>57</v>
      </c>
      <c r="B97" s="147"/>
      <c r="C97" s="28" t="str">
        <f>IF(SUM(C94:C96)=0,"",SUM(C94:C96))</f>
        <v/>
      </c>
      <c r="D97" s="29" t="str">
        <f t="shared" ref="D97:N97" si="17">IF(SUM(D94:D96)=0,"",SUM(D94:D96))</f>
        <v/>
      </c>
      <c r="E97" s="29" t="str">
        <f t="shared" si="17"/>
        <v/>
      </c>
      <c r="F97" s="29" t="str">
        <f t="shared" si="17"/>
        <v/>
      </c>
      <c r="G97" s="29" t="str">
        <f t="shared" si="17"/>
        <v/>
      </c>
      <c r="H97" s="29" t="str">
        <f t="shared" si="17"/>
        <v/>
      </c>
      <c r="I97" s="29" t="str">
        <f t="shared" si="17"/>
        <v/>
      </c>
      <c r="J97" s="29" t="str">
        <f t="shared" si="17"/>
        <v/>
      </c>
      <c r="K97" s="29" t="str">
        <f t="shared" si="17"/>
        <v/>
      </c>
      <c r="L97" s="29" t="str">
        <f t="shared" si="17"/>
        <v/>
      </c>
      <c r="M97" s="29" t="str">
        <f t="shared" si="17"/>
        <v/>
      </c>
      <c r="N97" s="70" t="str">
        <f t="shared" si="17"/>
        <v/>
      </c>
      <c r="O97" s="73" t="str">
        <f>IF(SUM(C97:N97)=0,"",SUM(C97:N97))</f>
        <v/>
      </c>
    </row>
    <row r="98" spans="1:15" ht="19" customHeight="1" thickBot="1" x14ac:dyDescent="0.4">
      <c r="A98" s="143" t="s">
        <v>54</v>
      </c>
      <c r="B98" s="144"/>
      <c r="C98" s="53" t="s">
        <v>0</v>
      </c>
      <c r="D98" s="54" t="str">
        <f>IF(D97="","",(D97-C97)/C97)</f>
        <v/>
      </c>
      <c r="E98" s="54" t="str">
        <f>IF(E97="","",(E97-D97)/D97)</f>
        <v/>
      </c>
      <c r="F98" s="54" t="str">
        <f t="shared" ref="F98:M98" si="18">IF(F97="","",(F97-E97)/E97)</f>
        <v/>
      </c>
      <c r="G98" s="54" t="str">
        <f t="shared" si="18"/>
        <v/>
      </c>
      <c r="H98" s="54" t="str">
        <f t="shared" si="18"/>
        <v/>
      </c>
      <c r="I98" s="54" t="str">
        <f t="shared" si="18"/>
        <v/>
      </c>
      <c r="J98" s="54" t="str">
        <f t="shared" si="18"/>
        <v/>
      </c>
      <c r="K98" s="54" t="str">
        <f t="shared" si="18"/>
        <v/>
      </c>
      <c r="L98" s="54" t="str">
        <f t="shared" si="18"/>
        <v/>
      </c>
      <c r="M98" s="54" t="str">
        <f t="shared" si="18"/>
        <v/>
      </c>
      <c r="N98" s="55" t="str">
        <f t="shared" ref="N98" si="19">IF(N97="","",(N97-L97)/L97)</f>
        <v/>
      </c>
    </row>
    <row r="99" spans="1:15" ht="19" customHeight="1" x14ac:dyDescent="0.35">
      <c r="A99" s="145" t="s">
        <v>19</v>
      </c>
      <c r="B99" s="146"/>
      <c r="C99" s="32" t="str">
        <f>C24</f>
        <v/>
      </c>
      <c r="D99" s="8" t="str">
        <f t="shared" ref="D99:N99" si="20">D24</f>
        <v/>
      </c>
      <c r="E99" s="8" t="str">
        <f t="shared" si="20"/>
        <v/>
      </c>
      <c r="F99" s="8" t="str">
        <f t="shared" si="20"/>
        <v/>
      </c>
      <c r="G99" s="8" t="str">
        <f t="shared" si="20"/>
        <v/>
      </c>
      <c r="H99" s="8" t="str">
        <f t="shared" si="20"/>
        <v/>
      </c>
      <c r="I99" s="8" t="str">
        <f t="shared" si="20"/>
        <v/>
      </c>
      <c r="J99" s="8" t="str">
        <f t="shared" si="20"/>
        <v/>
      </c>
      <c r="K99" s="8" t="str">
        <f t="shared" si="20"/>
        <v/>
      </c>
      <c r="L99" s="8" t="str">
        <f t="shared" si="20"/>
        <v/>
      </c>
      <c r="M99" s="8" t="str">
        <f t="shared" si="20"/>
        <v/>
      </c>
      <c r="N99" s="33" t="str">
        <f t="shared" si="20"/>
        <v/>
      </c>
    </row>
    <row r="100" spans="1:15" ht="19" customHeight="1" thickBot="1" x14ac:dyDescent="0.4">
      <c r="A100" s="139" t="s">
        <v>23</v>
      </c>
      <c r="B100" s="140"/>
      <c r="C100" s="40" t="str">
        <f t="shared" ref="C100:N100" si="21">IF(C99="","",C91/C99)</f>
        <v/>
      </c>
      <c r="D100" s="9" t="str">
        <f t="shared" si="21"/>
        <v/>
      </c>
      <c r="E100" s="9" t="str">
        <f t="shared" si="21"/>
        <v/>
      </c>
      <c r="F100" s="9" t="str">
        <f t="shared" si="21"/>
        <v/>
      </c>
      <c r="G100" s="9" t="str">
        <f t="shared" si="21"/>
        <v/>
      </c>
      <c r="H100" s="9" t="str">
        <f t="shared" si="21"/>
        <v/>
      </c>
      <c r="I100" s="9" t="str">
        <f t="shared" si="21"/>
        <v/>
      </c>
      <c r="J100" s="9" t="str">
        <f t="shared" si="21"/>
        <v/>
      </c>
      <c r="K100" s="9" t="str">
        <f t="shared" si="21"/>
        <v/>
      </c>
      <c r="L100" s="9" t="str">
        <f t="shared" si="21"/>
        <v/>
      </c>
      <c r="M100" s="9" t="str">
        <f t="shared" si="21"/>
        <v/>
      </c>
      <c r="N100" s="10" t="str">
        <f t="shared" si="21"/>
        <v/>
      </c>
    </row>
    <row r="101" spans="1:15" ht="19" customHeight="1" x14ac:dyDescent="0.35"/>
    <row r="102" spans="1:15" ht="19" customHeight="1" x14ac:dyDescent="0.35"/>
    <row r="103" spans="1:15" ht="19" customHeight="1" x14ac:dyDescent="0.35"/>
    <row r="104" spans="1:15" ht="19" customHeight="1" x14ac:dyDescent="0.35"/>
    <row r="105" spans="1:15" ht="19" customHeight="1" x14ac:dyDescent="0.35"/>
    <row r="106" spans="1:15" ht="19" customHeight="1" x14ac:dyDescent="0.35"/>
    <row r="107" spans="1:15" ht="19" customHeight="1" x14ac:dyDescent="0.35"/>
    <row r="108" spans="1:15" ht="19" customHeight="1" x14ac:dyDescent="0.35"/>
    <row r="109" spans="1:15" ht="19" customHeight="1" x14ac:dyDescent="0.35"/>
    <row r="110" spans="1:15" ht="19" customHeight="1" x14ac:dyDescent="0.35"/>
    <row r="111" spans="1:15" ht="19" customHeight="1" x14ac:dyDescent="0.35"/>
    <row r="112" spans="1:15" ht="19" customHeight="1" x14ac:dyDescent="0.35"/>
    <row r="113" ht="19" customHeight="1" x14ac:dyDescent="0.35"/>
    <row r="114" ht="19" customHeight="1" x14ac:dyDescent="0.35"/>
    <row r="115" ht="19" customHeight="1" x14ac:dyDescent="0.35"/>
    <row r="116" ht="19" customHeight="1" x14ac:dyDescent="0.35"/>
    <row r="117" ht="19" customHeight="1" x14ac:dyDescent="0.35"/>
    <row r="118" ht="19" customHeight="1" x14ac:dyDescent="0.35"/>
    <row r="119" ht="19" customHeight="1" x14ac:dyDescent="0.35"/>
    <row r="120" ht="19" customHeight="1" x14ac:dyDescent="0.35"/>
    <row r="121" ht="19" customHeight="1" x14ac:dyDescent="0.35"/>
    <row r="122" ht="19" customHeight="1" x14ac:dyDescent="0.35"/>
    <row r="123" ht="19" customHeight="1" x14ac:dyDescent="0.35"/>
    <row r="124" ht="19" customHeight="1" x14ac:dyDescent="0.35"/>
    <row r="125" ht="19" customHeight="1" x14ac:dyDescent="0.35"/>
    <row r="126" ht="19" customHeight="1" x14ac:dyDescent="0.35"/>
    <row r="127" ht="19" customHeight="1" x14ac:dyDescent="0.35"/>
    <row r="128" ht="19" customHeight="1" x14ac:dyDescent="0.35"/>
    <row r="129" ht="19" customHeight="1" x14ac:dyDescent="0.35"/>
    <row r="130" ht="19" customHeight="1" x14ac:dyDescent="0.35"/>
    <row r="131" ht="19" customHeight="1" x14ac:dyDescent="0.35"/>
    <row r="132" ht="19" customHeight="1" x14ac:dyDescent="0.35"/>
    <row r="133" ht="19" customHeight="1" x14ac:dyDescent="0.35"/>
    <row r="134" ht="19" customHeight="1" x14ac:dyDescent="0.35"/>
    <row r="135" ht="19" customHeight="1" x14ac:dyDescent="0.35"/>
    <row r="136" ht="19" customHeight="1" x14ac:dyDescent="0.35"/>
    <row r="137" ht="19" customHeight="1" x14ac:dyDescent="0.35"/>
    <row r="138" ht="19" customHeight="1" x14ac:dyDescent="0.35"/>
  </sheetData>
  <sheetProtection algorithmName="SHA-512" hashValue="vXui1YXs0TqxKzeypkkUEzYAKPvjQUMvWubJQJKkuNvU9iBbrD3lfHwXVCrjqNDtfdZ79S2yw3mB6Z6RdDvjPA==" saltValue="fnEOnDVh/ydSXN3Chrmp6w==" spinCount="100000" sheet="1" selectLockedCells="1"/>
  <mergeCells count="10">
    <mergeCell ref="A98:B98"/>
    <mergeCell ref="A99:B99"/>
    <mergeCell ref="A100:B100"/>
    <mergeCell ref="A35:B35"/>
    <mergeCell ref="A36:B36"/>
    <mergeCell ref="C71:N71"/>
    <mergeCell ref="C4:N4"/>
    <mergeCell ref="A33:B33"/>
    <mergeCell ref="A34:B34"/>
    <mergeCell ref="A97:B97"/>
  </mergeCells>
  <conditionalFormatting sqref="B6:B23">
    <cfRule type="containsText" dxfId="5" priority="2" operator="containsText" text="Inerte">
      <formula>NOT(ISERROR(SEARCH("Inerte",B6)))</formula>
    </cfRule>
    <cfRule type="beginsWith" dxfId="4" priority="5" operator="beginsWith" text="Non-">
      <formula>LEFT(B6,LEN("Non-"))="Non-"</formula>
    </cfRule>
    <cfRule type="beginsWith" dxfId="3" priority="6" operator="beginsWith" text="Dang">
      <formula>LEFT(B6,LEN("Dang"))="Dang"</formula>
    </cfRule>
  </conditionalFormatting>
  <conditionalFormatting sqref="B73:B90">
    <cfRule type="containsText" dxfId="2" priority="1" operator="containsText" text="Inerte">
      <formula>NOT(ISERROR(SEARCH("Inerte",B73)))</formula>
    </cfRule>
    <cfRule type="beginsWith" dxfId="1" priority="3" operator="beginsWith" text="Non-">
      <formula>LEFT(B73,LEN("Non-"))="Non-"</formula>
    </cfRule>
    <cfRule type="beginsWith" dxfId="0" priority="4" operator="beginsWith" text="Dang">
      <formula>LEFT(B73,LEN("Dang"))="Dang"</formula>
    </cfRule>
  </conditionalFormatting>
  <dataValidations count="1">
    <dataValidation type="list" allowBlank="1" showInputMessage="1" showErrorMessage="1" sqref="B6:B23" xr:uid="{00000000-0002-0000-0200-000000000000}">
      <formula1>$A$25:$A$27</formula1>
    </dataValidation>
  </dataValidations>
  <printOptions horizontalCentered="1"/>
  <pageMargins left="0.59055118110236227" right="0.59055118110236227" top="0.59055118110236227" bottom="0.59055118110236227" header="0.31496062992125984" footer="0.31496062992125984"/>
  <pageSetup paperSize="9" scale="66" fitToHeight="0" orientation="landscape" r:id="rId1"/>
  <headerFooter>
    <oddFooter>&amp;C&amp;10Outil développé par la Cellule  Environnement d'AKT for Wallonia - Téléchargeable gratuitement sur www.environnement-entreprise.be</oddFooter>
  </headerFooter>
  <rowBreaks count="3" manualBreakCount="3">
    <brk id="37" max="16383" man="1"/>
    <brk id="69" max="14" man="1"/>
    <brk id="101" max="14" man="1"/>
  </rowBreaks>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Consignes</vt:lpstr>
      <vt:lpstr>Suivi annuel</vt:lpstr>
      <vt:lpstr>Suivi mensuel</vt:lpstr>
      <vt:lpstr>Consignes!Zone_d_impression</vt:lpstr>
      <vt:lpstr>'Suivi annuel'!Zone_d_impression</vt:lpstr>
      <vt:lpstr>'Suivi mensuel'!Zone_d_impression</vt:lpstr>
    </vt:vector>
  </TitlesOfParts>
  <Company>UWE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UWE</dc:creator>
  <cp:lastModifiedBy>CAPPELLIN Olivier</cp:lastModifiedBy>
  <cp:lastPrinted>2024-12-05T14:56:40Z</cp:lastPrinted>
  <dcterms:created xsi:type="dcterms:W3CDTF">2013-03-07T08:56:46Z</dcterms:created>
  <dcterms:modified xsi:type="dcterms:W3CDTF">2024-12-05T14:57:41Z</dcterms:modified>
</cp:coreProperties>
</file>