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omments2.xml" ContentType="application/vnd.openxmlformats-officedocument.spreadsheetml.comments+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G:\Cellule Environnement\Boite à outils\Tableurs\Test 2025\"/>
    </mc:Choice>
  </mc:AlternateContent>
  <xr:revisionPtr revIDLastSave="0" documentId="13_ncr:1_{06E1D920-4774-4194-B637-2D09D217BEAF}" xr6:coauthVersionLast="47" xr6:coauthVersionMax="47" xr10:uidLastSave="{00000000-0000-0000-0000-000000000000}"/>
  <bookViews>
    <workbookView xWindow="-28920" yWindow="-120" windowWidth="29040" windowHeight="15840" xr2:uid="{00000000-000D-0000-FFFF-FFFF00000000}"/>
  </bookViews>
  <sheets>
    <sheet name="Consignes" sheetId="1" r:id="rId1"/>
    <sheet name="Aide graphiques " sheetId="5" r:id="rId2"/>
    <sheet name="Suivi annuel" sheetId="2" r:id="rId3"/>
    <sheet name="Relevé de compteur" sheetId="4" r:id="rId4"/>
  </sheets>
  <definedNames>
    <definedName name="_xlnm.Print_Area" localSheetId="1">'Aide graphiques '!$A$1:$F$36</definedName>
    <definedName name="_xlnm.Print_Area" localSheetId="0">Consignes!$A$1:$K$25</definedName>
    <definedName name="_xlnm.Print_Area" localSheetId="3">'Relevé de compteur'!$A$1:$K$94</definedName>
    <definedName name="_xlnm.Print_Area" localSheetId="2">'Suivi annuel'!$A$1:$N$100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2"/>
  <c r="A2" i="5"/>
  <c r="M13" i="4" l="1"/>
  <c r="M14" i="4" s="1"/>
  <c r="D10" i="4" l="1"/>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9" i="4"/>
  <c r="F17" i="2" l="1"/>
  <c r="J17" i="2"/>
  <c r="E17" i="2"/>
  <c r="E9" i="4" l="1"/>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E10" i="4"/>
  <c r="G10" i="4" s="1"/>
  <c r="E11" i="4"/>
  <c r="G11" i="4" s="1"/>
  <c r="E12" i="4"/>
  <c r="E13" i="4"/>
  <c r="G13" i="4" s="1"/>
  <c r="E14" i="4"/>
  <c r="E15" i="4"/>
  <c r="G15" i="4" s="1"/>
  <c r="E16" i="4"/>
  <c r="G16" i="4" s="1"/>
  <c r="E17" i="4"/>
  <c r="G17" i="4" s="1"/>
  <c r="E18" i="4"/>
  <c r="G18" i="4" s="1"/>
  <c r="E19" i="4"/>
  <c r="G19" i="4" s="1"/>
  <c r="E20" i="4"/>
  <c r="G20" i="4" s="1"/>
  <c r="E21" i="4"/>
  <c r="G21" i="4" s="1"/>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F9" i="4"/>
  <c r="G65" i="4" l="1"/>
  <c r="I65" i="4"/>
  <c r="O120" i="4" s="1"/>
  <c r="O121" i="4" s="1"/>
  <c r="H65" i="4"/>
  <c r="N120" i="4" s="1"/>
  <c r="N121" i="4" s="1"/>
  <c r="G57" i="4"/>
  <c r="H57" i="4"/>
  <c r="N104" i="4" s="1"/>
  <c r="N105" i="4" s="1"/>
  <c r="I57" i="4"/>
  <c r="O104" i="4" s="1"/>
  <c r="O105" i="4" s="1"/>
  <c r="G49" i="4"/>
  <c r="I49" i="4"/>
  <c r="O88" i="4" s="1"/>
  <c r="O89" i="4" s="1"/>
  <c r="H49" i="4"/>
  <c r="N88" i="4" s="1"/>
  <c r="N89" i="4" s="1"/>
  <c r="G41" i="4"/>
  <c r="I41" i="4"/>
  <c r="O72" i="4" s="1"/>
  <c r="O73" i="4" s="1"/>
  <c r="H41" i="4"/>
  <c r="N72" i="4" s="1"/>
  <c r="N73" i="4" s="1"/>
  <c r="G33" i="4"/>
  <c r="I33" i="4"/>
  <c r="O56" i="4" s="1"/>
  <c r="O57" i="4" s="1"/>
  <c r="H33" i="4"/>
  <c r="N56" i="4" s="1"/>
  <c r="N57" i="4" s="1"/>
  <c r="H64" i="4"/>
  <c r="N118" i="4" s="1"/>
  <c r="N119" i="4" s="1"/>
  <c r="I64" i="4"/>
  <c r="O118" i="4" s="1"/>
  <c r="O119" i="4" s="1"/>
  <c r="G56" i="4"/>
  <c r="H56" i="4"/>
  <c r="N102" i="4" s="1"/>
  <c r="N103" i="4" s="1"/>
  <c r="I56" i="4"/>
  <c r="O102" i="4" s="1"/>
  <c r="O103" i="4" s="1"/>
  <c r="G48" i="4"/>
  <c r="H48" i="4"/>
  <c r="N86" i="4" s="1"/>
  <c r="N87" i="4" s="1"/>
  <c r="I48" i="4"/>
  <c r="O86" i="4" s="1"/>
  <c r="O87" i="4" s="1"/>
  <c r="G40" i="4"/>
  <c r="H40" i="4"/>
  <c r="N70" i="4" s="1"/>
  <c r="N71" i="4" s="1"/>
  <c r="I40" i="4"/>
  <c r="O70" i="4" s="1"/>
  <c r="O71" i="4" s="1"/>
  <c r="H32" i="4"/>
  <c r="N54" i="4" s="1"/>
  <c r="N55" i="4" s="1"/>
  <c r="I32" i="4"/>
  <c r="O54" i="4" s="1"/>
  <c r="O55" i="4" s="1"/>
  <c r="G63" i="4"/>
  <c r="I63" i="4"/>
  <c r="O116" i="4" s="1"/>
  <c r="O117" i="4" s="1"/>
  <c r="H63" i="4"/>
  <c r="N116" i="4" s="1"/>
  <c r="N117" i="4" s="1"/>
  <c r="G55" i="4"/>
  <c r="I55" i="4"/>
  <c r="O100" i="4" s="1"/>
  <c r="O101" i="4" s="1"/>
  <c r="H55" i="4"/>
  <c r="N100" i="4" s="1"/>
  <c r="N101" i="4" s="1"/>
  <c r="G47" i="4"/>
  <c r="I47" i="4"/>
  <c r="O84" i="4" s="1"/>
  <c r="O85" i="4" s="1"/>
  <c r="H47" i="4"/>
  <c r="N84" i="4" s="1"/>
  <c r="N85" i="4" s="1"/>
  <c r="G39" i="4"/>
  <c r="H39" i="4"/>
  <c r="N68" i="4" s="1"/>
  <c r="N69" i="4" s="1"/>
  <c r="I39" i="4"/>
  <c r="O68" i="4" s="1"/>
  <c r="O69" i="4" s="1"/>
  <c r="G31" i="4"/>
  <c r="I31" i="4"/>
  <c r="O52" i="4" s="1"/>
  <c r="O53" i="4" s="1"/>
  <c r="H31" i="4"/>
  <c r="N52" i="4" s="1"/>
  <c r="N53" i="4" s="1"/>
  <c r="G62" i="4"/>
  <c r="I62" i="4"/>
  <c r="O114" i="4" s="1"/>
  <c r="O115" i="4" s="1"/>
  <c r="H62" i="4"/>
  <c r="N114" i="4" s="1"/>
  <c r="N115" i="4" s="1"/>
  <c r="G54" i="4"/>
  <c r="I54" i="4"/>
  <c r="O98" i="4" s="1"/>
  <c r="O99" i="4" s="1"/>
  <c r="H54" i="4"/>
  <c r="N98" i="4" s="1"/>
  <c r="N99" i="4" s="1"/>
  <c r="G46" i="4"/>
  <c r="I46" i="4"/>
  <c r="O82" i="4" s="1"/>
  <c r="O83" i="4" s="1"/>
  <c r="H46" i="4"/>
  <c r="N82" i="4" s="1"/>
  <c r="N83" i="4" s="1"/>
  <c r="G38" i="4"/>
  <c r="I38" i="4"/>
  <c r="O66" i="4" s="1"/>
  <c r="O67" i="4" s="1"/>
  <c r="H38" i="4"/>
  <c r="N66" i="4" s="1"/>
  <c r="N67" i="4" s="1"/>
  <c r="G30" i="4"/>
  <c r="I30" i="4"/>
  <c r="O50" i="4" s="1"/>
  <c r="O51" i="4" s="1"/>
  <c r="H30" i="4"/>
  <c r="N50" i="4" s="1"/>
  <c r="N51" i="4" s="1"/>
  <c r="G45" i="4"/>
  <c r="H45" i="4"/>
  <c r="N80" i="4" s="1"/>
  <c r="N81" i="4" s="1"/>
  <c r="I45" i="4"/>
  <c r="O80" i="4" s="1"/>
  <c r="O81" i="4" s="1"/>
  <c r="G37" i="4"/>
  <c r="H37" i="4"/>
  <c r="N64" i="4" s="1"/>
  <c r="N65" i="4" s="1"/>
  <c r="I37" i="4"/>
  <c r="O64" i="4" s="1"/>
  <c r="O65" i="4" s="1"/>
  <c r="G29" i="4"/>
  <c r="H29" i="4"/>
  <c r="N48" i="4" s="1"/>
  <c r="N49" i="4" s="1"/>
  <c r="I29" i="4"/>
  <c r="O48" i="4" s="1"/>
  <c r="O49" i="4" s="1"/>
  <c r="G44" i="4"/>
  <c r="H44" i="4"/>
  <c r="N78" i="4" s="1"/>
  <c r="N79" i="4" s="1"/>
  <c r="I44" i="4"/>
  <c r="O78" i="4" s="1"/>
  <c r="O79" i="4" s="1"/>
  <c r="G28" i="4"/>
  <c r="H28" i="4"/>
  <c r="N46" i="4" s="1"/>
  <c r="N47" i="4" s="1"/>
  <c r="I28" i="4"/>
  <c r="O46" i="4" s="1"/>
  <c r="O47" i="4" s="1"/>
  <c r="G60" i="4"/>
  <c r="H60" i="4"/>
  <c r="N110" i="4" s="1"/>
  <c r="N111" i="4" s="1"/>
  <c r="I60" i="4"/>
  <c r="O110" i="4" s="1"/>
  <c r="O111" i="4" s="1"/>
  <c r="G59" i="4"/>
  <c r="H59" i="4"/>
  <c r="N108" i="4" s="1"/>
  <c r="N109" i="4" s="1"/>
  <c r="I59" i="4"/>
  <c r="O108" i="4" s="1"/>
  <c r="O109" i="4" s="1"/>
  <c r="G35" i="4"/>
  <c r="H35" i="4"/>
  <c r="N60" i="4" s="1"/>
  <c r="N61" i="4" s="1"/>
  <c r="I35" i="4"/>
  <c r="O60" i="4" s="1"/>
  <c r="O61" i="4" s="1"/>
  <c r="G61" i="4"/>
  <c r="H61" i="4"/>
  <c r="N112" i="4" s="1"/>
  <c r="N113" i="4" s="1"/>
  <c r="I61" i="4"/>
  <c r="O112" i="4" s="1"/>
  <c r="O113" i="4" s="1"/>
  <c r="G52" i="4"/>
  <c r="H52" i="4"/>
  <c r="N94" i="4" s="1"/>
  <c r="N95" i="4" s="1"/>
  <c r="I52" i="4"/>
  <c r="O94" i="4" s="1"/>
  <c r="O95" i="4" s="1"/>
  <c r="G51" i="4"/>
  <c r="H51" i="4"/>
  <c r="N92" i="4" s="1"/>
  <c r="N93" i="4" s="1"/>
  <c r="I51" i="4"/>
  <c r="O92" i="4" s="1"/>
  <c r="O93" i="4" s="1"/>
  <c r="G42" i="4"/>
  <c r="H42" i="4"/>
  <c r="N74" i="4" s="1"/>
  <c r="N75" i="4" s="1"/>
  <c r="I42" i="4"/>
  <c r="O74" i="4" s="1"/>
  <c r="O75" i="4" s="1"/>
  <c r="G64" i="4"/>
  <c r="G53" i="4"/>
  <c r="H53" i="4"/>
  <c r="N96" i="4" s="1"/>
  <c r="N97" i="4" s="1"/>
  <c r="I53" i="4"/>
  <c r="O96" i="4" s="1"/>
  <c r="O97" i="4" s="1"/>
  <c r="G36" i="4"/>
  <c r="H36" i="4"/>
  <c r="N62" i="4" s="1"/>
  <c r="N63" i="4" s="1"/>
  <c r="I36" i="4"/>
  <c r="O62" i="4" s="1"/>
  <c r="O63" i="4" s="1"/>
  <c r="G43" i="4"/>
  <c r="H43" i="4"/>
  <c r="N76" i="4" s="1"/>
  <c r="N77" i="4" s="1"/>
  <c r="I43" i="4"/>
  <c r="O76" i="4" s="1"/>
  <c r="O77" i="4" s="1"/>
  <c r="G58" i="4"/>
  <c r="H58" i="4"/>
  <c r="N106" i="4" s="1"/>
  <c r="N107" i="4" s="1"/>
  <c r="I58" i="4"/>
  <c r="O106" i="4" s="1"/>
  <c r="O107" i="4" s="1"/>
  <c r="G50" i="4"/>
  <c r="H50" i="4"/>
  <c r="N90" i="4" s="1"/>
  <c r="N91" i="4" s="1"/>
  <c r="I50" i="4"/>
  <c r="O90" i="4" s="1"/>
  <c r="O91" i="4" s="1"/>
  <c r="G34" i="4"/>
  <c r="H34" i="4"/>
  <c r="N58" i="4" s="1"/>
  <c r="N59" i="4" s="1"/>
  <c r="I34" i="4"/>
  <c r="O58" i="4" s="1"/>
  <c r="O59" i="4" s="1"/>
  <c r="G32" i="4"/>
  <c r="G27" i="4"/>
  <c r="H27" i="4"/>
  <c r="N44" i="4" s="1"/>
  <c r="N45" i="4" s="1"/>
  <c r="I27" i="4"/>
  <c r="O44" i="4" s="1"/>
  <c r="O45" i="4" s="1"/>
  <c r="G14" i="4"/>
  <c r="G12" i="4"/>
  <c r="I9" i="4"/>
  <c r="H9" i="4"/>
  <c r="G26" i="4"/>
  <c r="G25" i="4"/>
  <c r="G24" i="4"/>
  <c r="G22" i="4"/>
  <c r="G23" i="4"/>
  <c r="F66" i="4"/>
  <c r="G9" i="4"/>
  <c r="J9" i="4" s="1"/>
  <c r="P8" i="4" s="1"/>
  <c r="P9" i="4" s="1"/>
  <c r="L12" i="2"/>
  <c r="L13" i="2"/>
  <c r="L14" i="2"/>
  <c r="L15" i="2"/>
  <c r="L16" i="2"/>
  <c r="N12" i="2"/>
  <c r="N13" i="2"/>
  <c r="N14" i="2"/>
  <c r="N15" i="2"/>
  <c r="N16" i="2"/>
  <c r="G6" i="2"/>
  <c r="L6" i="2" s="1"/>
  <c r="G7" i="2"/>
  <c r="L7" i="2" s="1"/>
  <c r="G8" i="2"/>
  <c r="L8" i="2" s="1"/>
  <c r="G9" i="2"/>
  <c r="L9" i="2" s="1"/>
  <c r="G10" i="2"/>
  <c r="N10" i="2" s="1"/>
  <c r="G11" i="2"/>
  <c r="L11" i="2" s="1"/>
  <c r="G12" i="2"/>
  <c r="H12" i="2" s="1"/>
  <c r="G13" i="2"/>
  <c r="H13" i="2" s="1"/>
  <c r="G14" i="2"/>
  <c r="H14" i="2" s="1"/>
  <c r="G15" i="2"/>
  <c r="H15" i="2" s="1"/>
  <c r="G16" i="2"/>
  <c r="H16" i="2" s="1"/>
  <c r="G5" i="2"/>
  <c r="N7" i="2" l="1"/>
  <c r="N5" i="2"/>
  <c r="G17" i="2"/>
  <c r="N8" i="4"/>
  <c r="N9" i="4" s="1"/>
  <c r="O8" i="4"/>
  <c r="O9" i="4" s="1"/>
  <c r="N6" i="2"/>
  <c r="N11" i="2"/>
  <c r="L10" i="2"/>
  <c r="N9" i="2"/>
  <c r="L5" i="2"/>
  <c r="N8" i="2"/>
  <c r="G66" i="4"/>
  <c r="J27" i="4"/>
  <c r="J21" i="4" l="1"/>
  <c r="I21" i="4"/>
  <c r="O32" i="4" s="1"/>
  <c r="O33" i="4" s="1"/>
  <c r="H21" i="4"/>
  <c r="N32" i="4" s="1"/>
  <c r="N33" i="4" s="1"/>
  <c r="J20" i="4"/>
  <c r="I20" i="4"/>
  <c r="O30" i="4" s="1"/>
  <c r="O31" i="4" s="1"/>
  <c r="H20" i="4"/>
  <c r="N30" i="4" s="1"/>
  <c r="N31" i="4" s="1"/>
  <c r="J22" i="4"/>
  <c r="H22" i="4"/>
  <c r="N34" i="4" s="1"/>
  <c r="N35" i="4" s="1"/>
  <c r="I22" i="4"/>
  <c r="O34" i="4" s="1"/>
  <c r="O35" i="4" s="1"/>
  <c r="J25" i="4"/>
  <c r="I25" i="4"/>
  <c r="O40" i="4" s="1"/>
  <c r="O41" i="4" s="1"/>
  <c r="H25" i="4"/>
  <c r="N40" i="4" s="1"/>
  <c r="N41" i="4" s="1"/>
  <c r="J26" i="4"/>
  <c r="H26" i="4"/>
  <c r="N42" i="4" s="1"/>
  <c r="N43" i="4" s="1"/>
  <c r="I26" i="4"/>
  <c r="O42" i="4" s="1"/>
  <c r="O43" i="4" s="1"/>
  <c r="J23" i="4"/>
  <c r="H23" i="4"/>
  <c r="N36" i="4" s="1"/>
  <c r="N37" i="4" s="1"/>
  <c r="I23" i="4"/>
  <c r="O36" i="4" s="1"/>
  <c r="O37" i="4" s="1"/>
  <c r="J24" i="4"/>
  <c r="H24" i="4"/>
  <c r="N38" i="4" s="1"/>
  <c r="N39" i="4" s="1"/>
  <c r="I24" i="4"/>
  <c r="O38" i="4" s="1"/>
  <c r="O39" i="4" s="1"/>
  <c r="D7" i="2"/>
  <c r="H7" i="2" s="1"/>
  <c r="D8" i="2"/>
  <c r="H8" i="2" s="1"/>
  <c r="D9" i="2"/>
  <c r="H9" i="2" s="1"/>
  <c r="D10" i="2"/>
  <c r="H10" i="2" s="1"/>
  <c r="D11" i="2"/>
  <c r="H11" i="2" s="1"/>
  <c r="D12" i="2"/>
  <c r="D13" i="2"/>
  <c r="D14" i="2"/>
  <c r="D15" i="2"/>
  <c r="D6" i="2"/>
  <c r="H6" i="2" s="1"/>
  <c r="D5" i="2"/>
  <c r="H5" i="2" s="1"/>
  <c r="D16" i="2"/>
  <c r="I14" i="2"/>
  <c r="K14" i="2"/>
  <c r="I15" i="2"/>
  <c r="K15" i="2"/>
  <c r="I16" i="2"/>
  <c r="K16" i="2"/>
  <c r="M113" i="4" l="1"/>
  <c r="M114" i="4" s="1"/>
  <c r="M115" i="4"/>
  <c r="M116" i="4" s="1"/>
  <c r="M117" i="4"/>
  <c r="M118" i="4" s="1"/>
  <c r="M119" i="4"/>
  <c r="M120" i="4" s="1"/>
  <c r="M121" i="4"/>
  <c r="M122" i="4" s="1"/>
  <c r="M45" i="4"/>
  <c r="M46" i="4" s="1"/>
  <c r="M47" i="4"/>
  <c r="M48" i="4" s="1"/>
  <c r="M49" i="4"/>
  <c r="M50" i="4" s="1"/>
  <c r="M51" i="4"/>
  <c r="M52" i="4" s="1"/>
  <c r="M53" i="4"/>
  <c r="M54" i="4" s="1"/>
  <c r="M55" i="4"/>
  <c r="M56" i="4" s="1"/>
  <c r="M57" i="4"/>
  <c r="M58" i="4" s="1"/>
  <c r="M59" i="4"/>
  <c r="M60" i="4" s="1"/>
  <c r="M61" i="4"/>
  <c r="M62" i="4" s="1"/>
  <c r="M63" i="4"/>
  <c r="M64" i="4" s="1"/>
  <c r="M65" i="4"/>
  <c r="M66" i="4" s="1"/>
  <c r="M67" i="4"/>
  <c r="M68" i="4" s="1"/>
  <c r="M69" i="4"/>
  <c r="M70" i="4" s="1"/>
  <c r="M71" i="4"/>
  <c r="M72" i="4" s="1"/>
  <c r="M73" i="4"/>
  <c r="M74" i="4" s="1"/>
  <c r="M75" i="4"/>
  <c r="M76" i="4" s="1"/>
  <c r="M77" i="4"/>
  <c r="M78" i="4" s="1"/>
  <c r="M79" i="4"/>
  <c r="M80" i="4" s="1"/>
  <c r="M81" i="4"/>
  <c r="M82" i="4" s="1"/>
  <c r="M83" i="4"/>
  <c r="M84" i="4" s="1"/>
  <c r="M85" i="4"/>
  <c r="M86" i="4" s="1"/>
  <c r="M87" i="4"/>
  <c r="M88" i="4" s="1"/>
  <c r="M89" i="4"/>
  <c r="M90" i="4" s="1"/>
  <c r="M91" i="4"/>
  <c r="M92" i="4" s="1"/>
  <c r="M93" i="4"/>
  <c r="M94" i="4" s="1"/>
  <c r="M95" i="4"/>
  <c r="M96" i="4" s="1"/>
  <c r="M97" i="4"/>
  <c r="M98" i="4" s="1"/>
  <c r="M99" i="4"/>
  <c r="M100" i="4" s="1"/>
  <c r="M101" i="4"/>
  <c r="M102" i="4" s="1"/>
  <c r="M103" i="4"/>
  <c r="M104" i="4" s="1"/>
  <c r="M105" i="4"/>
  <c r="M106" i="4" s="1"/>
  <c r="M107" i="4"/>
  <c r="M108" i="4" s="1"/>
  <c r="M109" i="4"/>
  <c r="M110" i="4" s="1"/>
  <c r="M111" i="4"/>
  <c r="M112" i="4" s="1"/>
  <c r="M27" i="4"/>
  <c r="M28" i="4" s="1"/>
  <c r="M29" i="4"/>
  <c r="M30" i="4" s="1"/>
  <c r="M31" i="4"/>
  <c r="M32" i="4" s="1"/>
  <c r="M33" i="4"/>
  <c r="M34" i="4" s="1"/>
  <c r="M35" i="4"/>
  <c r="M36" i="4" s="1"/>
  <c r="M37" i="4"/>
  <c r="M38" i="4" s="1"/>
  <c r="M39" i="4"/>
  <c r="M40" i="4" s="1"/>
  <c r="M41" i="4"/>
  <c r="M42" i="4" s="1"/>
  <c r="M43" i="4"/>
  <c r="M44" i="4" s="1"/>
  <c r="M25" i="4"/>
  <c r="M26" i="4" s="1"/>
  <c r="M23" i="4"/>
  <c r="M24" i="4" s="1"/>
  <c r="M21" i="4"/>
  <c r="M22" i="4" s="1"/>
  <c r="M19" i="4"/>
  <c r="M20" i="4" s="1"/>
  <c r="M17" i="4"/>
  <c r="M18" i="4" s="1"/>
  <c r="M15" i="4"/>
  <c r="M16" i="4" s="1"/>
  <c r="M11" i="4"/>
  <c r="M12" i="4" s="1"/>
  <c r="M9" i="4" l="1"/>
  <c r="M10" i="4" s="1"/>
  <c r="M8" i="4"/>
  <c r="J28" i="4" l="1"/>
  <c r="J29" i="4"/>
  <c r="J30" i="4"/>
  <c r="J31" i="4"/>
  <c r="J32" i="4"/>
  <c r="J33" i="4"/>
  <c r="J34" i="4"/>
  <c r="J36" i="4"/>
  <c r="J37" i="4"/>
  <c r="J38" i="4"/>
  <c r="J40" i="4"/>
  <c r="J41" i="4"/>
  <c r="J42" i="4"/>
  <c r="J44" i="4"/>
  <c r="J45" i="4"/>
  <c r="J46" i="4"/>
  <c r="J48" i="4"/>
  <c r="J49" i="4"/>
  <c r="J50" i="4"/>
  <c r="J52" i="4"/>
  <c r="J53" i="4"/>
  <c r="J54" i="4"/>
  <c r="J56" i="4"/>
  <c r="J57" i="4"/>
  <c r="J58" i="4"/>
  <c r="J60" i="4"/>
  <c r="J61" i="4"/>
  <c r="J62" i="4"/>
  <c r="J64" i="4"/>
  <c r="J18" i="4" l="1"/>
  <c r="I18" i="4"/>
  <c r="O26" i="4" s="1"/>
  <c r="O27" i="4" s="1"/>
  <c r="H18" i="4"/>
  <c r="N26" i="4" s="1"/>
  <c r="N27" i="4" s="1"/>
  <c r="J17" i="4"/>
  <c r="P24" i="4" s="1"/>
  <c r="P25" i="4" s="1"/>
  <c r="H17" i="4"/>
  <c r="N24" i="4" s="1"/>
  <c r="N25" i="4" s="1"/>
  <c r="I17" i="4"/>
  <c r="O24" i="4" s="1"/>
  <c r="O25" i="4" s="1"/>
  <c r="J16" i="4"/>
  <c r="P22" i="4" s="1"/>
  <c r="P23" i="4" s="1"/>
  <c r="H16" i="4"/>
  <c r="N22" i="4" s="1"/>
  <c r="N23" i="4" s="1"/>
  <c r="I16" i="4"/>
  <c r="O22" i="4" s="1"/>
  <c r="O23" i="4" s="1"/>
  <c r="J19" i="4"/>
  <c r="H19" i="4"/>
  <c r="N28" i="4" s="1"/>
  <c r="N29" i="4" s="1"/>
  <c r="I19" i="4"/>
  <c r="O28" i="4" s="1"/>
  <c r="O29" i="4" s="1"/>
  <c r="J63" i="4"/>
  <c r="P116" i="4" s="1"/>
  <c r="P117" i="4" s="1"/>
  <c r="J59" i="4"/>
  <c r="P108" i="4" s="1"/>
  <c r="P109" i="4" s="1"/>
  <c r="J55" i="4"/>
  <c r="P100" i="4" s="1"/>
  <c r="P101" i="4" s="1"/>
  <c r="J51" i="4"/>
  <c r="P92" i="4" s="1"/>
  <c r="P93" i="4" s="1"/>
  <c r="J47" i="4"/>
  <c r="P84" i="4" s="1"/>
  <c r="P85" i="4" s="1"/>
  <c r="J43" i="4"/>
  <c r="P76" i="4" s="1"/>
  <c r="P77" i="4" s="1"/>
  <c r="J39" i="4"/>
  <c r="P68" i="4" s="1"/>
  <c r="P69" i="4" s="1"/>
  <c r="J35" i="4"/>
  <c r="P60" i="4" s="1"/>
  <c r="P61" i="4" s="1"/>
  <c r="P52" i="4"/>
  <c r="P53" i="4" s="1"/>
  <c r="P36" i="4"/>
  <c r="P37" i="4" s="1"/>
  <c r="P28" i="4"/>
  <c r="P29" i="4" s="1"/>
  <c r="P44" i="4"/>
  <c r="P45" i="4" s="1"/>
  <c r="P112" i="4"/>
  <c r="P113" i="4" s="1"/>
  <c r="P96" i="4"/>
  <c r="P97" i="4" s="1"/>
  <c r="P80" i="4"/>
  <c r="P81" i="4" s="1"/>
  <c r="P64" i="4"/>
  <c r="P65" i="4" s="1"/>
  <c r="P48" i="4"/>
  <c r="P49" i="4" s="1"/>
  <c r="P118" i="4"/>
  <c r="P119" i="4" s="1"/>
  <c r="P110" i="4"/>
  <c r="P111" i="4" s="1"/>
  <c r="P102" i="4"/>
  <c r="P103" i="4" s="1"/>
  <c r="P94" i="4"/>
  <c r="P95" i="4" s="1"/>
  <c r="P86" i="4"/>
  <c r="P87" i="4" s="1"/>
  <c r="P78" i="4"/>
  <c r="P79" i="4" s="1"/>
  <c r="P70" i="4"/>
  <c r="P71" i="4" s="1"/>
  <c r="P62" i="4"/>
  <c r="P63" i="4" s="1"/>
  <c r="P54" i="4"/>
  <c r="P55" i="4" s="1"/>
  <c r="P46" i="4"/>
  <c r="P47" i="4" s="1"/>
  <c r="P38" i="4"/>
  <c r="P39" i="4" s="1"/>
  <c r="P30" i="4"/>
  <c r="P31" i="4" s="1"/>
  <c r="P106" i="4"/>
  <c r="P107" i="4" s="1"/>
  <c r="P90" i="4"/>
  <c r="P91" i="4" s="1"/>
  <c r="P74" i="4"/>
  <c r="P75" i="4" s="1"/>
  <c r="P58" i="4"/>
  <c r="P59" i="4" s="1"/>
  <c r="P42" i="4"/>
  <c r="P43" i="4" s="1"/>
  <c r="P34" i="4"/>
  <c r="P35" i="4" s="1"/>
  <c r="P104" i="4"/>
  <c r="P105" i="4" s="1"/>
  <c r="P88" i="4"/>
  <c r="P89" i="4" s="1"/>
  <c r="P72" i="4"/>
  <c r="P73" i="4" s="1"/>
  <c r="P56" i="4"/>
  <c r="P57" i="4" s="1"/>
  <c r="P40" i="4"/>
  <c r="P41" i="4" s="1"/>
  <c r="P32" i="4"/>
  <c r="P33" i="4" s="1"/>
  <c r="P114" i="4"/>
  <c r="P115" i="4" s="1"/>
  <c r="P98" i="4"/>
  <c r="P99" i="4" s="1"/>
  <c r="P82" i="4"/>
  <c r="P83" i="4" s="1"/>
  <c r="P66" i="4"/>
  <c r="P67" i="4" s="1"/>
  <c r="P50" i="4"/>
  <c r="P51" i="4" s="1"/>
  <c r="P26" i="4"/>
  <c r="P27" i="4" s="1"/>
  <c r="J65" i="4"/>
  <c r="K9" i="2"/>
  <c r="K10" i="2"/>
  <c r="K11" i="2"/>
  <c r="K12" i="2"/>
  <c r="K13" i="2"/>
  <c r="I12" i="2"/>
  <c r="I13" i="2"/>
  <c r="J15" i="4" l="1"/>
  <c r="H15" i="4"/>
  <c r="N20" i="4" s="1"/>
  <c r="N21" i="4" s="1"/>
  <c r="I15" i="4"/>
  <c r="O20" i="4" s="1"/>
  <c r="O21" i="4" s="1"/>
  <c r="J11" i="4"/>
  <c r="P12" i="4" s="1"/>
  <c r="P13" i="4" s="1"/>
  <c r="H11" i="4"/>
  <c r="N12" i="4" s="1"/>
  <c r="N13" i="4" s="1"/>
  <c r="I11" i="4"/>
  <c r="O12" i="4" s="1"/>
  <c r="O13" i="4" s="1"/>
  <c r="J14" i="4"/>
  <c r="P18" i="4" s="1"/>
  <c r="P19" i="4" s="1"/>
  <c r="I14" i="4"/>
  <c r="O18" i="4" s="1"/>
  <c r="O19" i="4" s="1"/>
  <c r="H14" i="4"/>
  <c r="N18" i="4" s="1"/>
  <c r="N19" i="4" s="1"/>
  <c r="J10" i="4"/>
  <c r="P10" i="4" s="1"/>
  <c r="P11" i="4" s="1"/>
  <c r="I10" i="4"/>
  <c r="O10" i="4" s="1"/>
  <c r="O11" i="4" s="1"/>
  <c r="H10" i="4"/>
  <c r="N10" i="4" s="1"/>
  <c r="N11" i="4" s="1"/>
  <c r="J13" i="4"/>
  <c r="P16" i="4" s="1"/>
  <c r="P17" i="4" s="1"/>
  <c r="H13" i="4"/>
  <c r="N16" i="4" s="1"/>
  <c r="N17" i="4" s="1"/>
  <c r="I13" i="4"/>
  <c r="O16" i="4" s="1"/>
  <c r="O17" i="4" s="1"/>
  <c r="J12" i="4"/>
  <c r="P14" i="4" s="1"/>
  <c r="P15" i="4" s="1"/>
  <c r="I12" i="4"/>
  <c r="O14" i="4" s="1"/>
  <c r="O15" i="4" s="1"/>
  <c r="H12" i="4"/>
  <c r="N14" i="4" s="1"/>
  <c r="N15" i="4" s="1"/>
  <c r="I7" i="2"/>
  <c r="I6" i="2"/>
  <c r="I8" i="2"/>
  <c r="K7" i="2"/>
  <c r="P120" i="4"/>
  <c r="P121" i="4" s="1"/>
  <c r="E66" i="4"/>
  <c r="P20" i="4"/>
  <c r="P21" i="4" s="1"/>
  <c r="K6" i="2"/>
  <c r="K8" i="2"/>
  <c r="I9" i="2"/>
  <c r="K5" i="2"/>
  <c r="I10" i="2" l="1"/>
  <c r="I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B4" authorId="0" shapeId="0" xr:uid="{00000000-0006-0000-02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C4" authorId="0" shapeId="0" xr:uid="{00000000-0006-0000-02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M4" authorId="0" shapeId="0" xr:uid="{00000000-0006-0000-02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B5" authorId="0" shapeId="0" xr:uid="{00000000-0006-0000-0300-000001000000}">
      <text>
        <r>
          <rPr>
            <sz val="9"/>
            <color indexed="81"/>
            <rFont val="Tahoma"/>
            <family val="2"/>
          </rPr>
          <t xml:space="preserve">En fonction de l'installation, une unité d'index peut correspondre à 1 kWh, 10 kWh, ...
Afin de calculer correctement les consommations il est donc impératif de connaître cette valeur. Celle-ci peut être trouvée sur la facture de régularisation annuelle ou directement sur le compteur.
Par défaut nous avons fixé cette valeur à 1, mais elle peut être modifiée, pour autant qu'elle soit encodée en kWh.
Par exemple, indiquez 10 dans la case B5 si 1 unité d'index correspond à 10 kWh.
</t>
        </r>
      </text>
    </comment>
    <comment ref="A7" authorId="0" shapeId="0" xr:uid="{00000000-0006-0000-0300-000002000000}">
      <text>
        <r>
          <rPr>
            <sz val="9"/>
            <color indexed="81"/>
            <rFont val="Tahoma"/>
            <family val="2"/>
          </rPr>
          <t xml:space="preserve">Encodez la date de relevé de l'index de consommation.
</t>
        </r>
        <r>
          <rPr>
            <b/>
            <sz val="9"/>
            <color indexed="81"/>
            <rFont val="Tahoma"/>
            <family val="2"/>
          </rPr>
          <t>Attention !</t>
        </r>
        <r>
          <rPr>
            <sz val="9"/>
            <color indexed="81"/>
            <rFont val="Tahoma"/>
            <family val="2"/>
          </rPr>
          <t xml:space="preserve">
La date d'une cellule doit être postérieure à la date de la cellule qui précède.
</t>
        </r>
      </text>
    </comment>
    <comment ref="B7" authorId="0" shapeId="0" xr:uid="{00000000-0006-0000-0300-000003000000}">
      <text>
        <r>
          <rPr>
            <sz val="9"/>
            <color indexed="81"/>
            <rFont val="Tahoma"/>
            <family val="2"/>
          </rPr>
          <t xml:space="preserve">Indiquez l'index relevé sur le compteur d'électricité
</t>
        </r>
        <r>
          <rPr>
            <b/>
            <sz val="9"/>
            <color indexed="81"/>
            <rFont val="Tahoma"/>
            <family val="2"/>
          </rPr>
          <t xml:space="preserve">Attention!
</t>
        </r>
        <r>
          <rPr>
            <sz val="9"/>
            <color indexed="81"/>
            <rFont val="Tahoma"/>
            <family val="2"/>
          </rPr>
          <t xml:space="preserve">L'index d'une cellule doit toujours être supérieur à l'index de la cellule qui précède.
</t>
        </r>
        <r>
          <rPr>
            <b/>
            <sz val="9"/>
            <color indexed="81"/>
            <rFont val="Tahoma"/>
            <family val="2"/>
          </rPr>
          <t xml:space="preserve">Remarque : </t>
        </r>
        <r>
          <rPr>
            <sz val="9"/>
            <color indexed="81"/>
            <rFont val="Tahoma"/>
            <family val="2"/>
          </rPr>
          <t xml:space="preserve">en fonction de l'installation, une unité d'index peut correspondre à différentes valeurs de kWh (10, 100, ...) . Il faut donc en tenir compte pour l'encodage.
</t>
        </r>
      </text>
    </comment>
    <comment ref="C7" authorId="0" shapeId="0" xr:uid="{00000000-0006-0000-0300-000004000000}">
      <text>
        <r>
          <rPr>
            <sz val="9"/>
            <color indexed="81"/>
            <rFont val="Tahoma"/>
            <family val="2"/>
          </rPr>
          <t xml:space="preserve">Indiquez l'index relevé sur le compteur d'électricité
</t>
        </r>
        <r>
          <rPr>
            <b/>
            <sz val="9"/>
            <color indexed="81"/>
            <rFont val="Tahoma"/>
            <family val="2"/>
          </rPr>
          <t xml:space="preserve">Attention!
</t>
        </r>
        <r>
          <rPr>
            <sz val="9"/>
            <color indexed="81"/>
            <rFont val="Tahoma"/>
            <family val="2"/>
          </rPr>
          <t xml:space="preserve">L'index d'une cellule doit toujours être supérieur à l'index de la cellule qui précède.
</t>
        </r>
        <r>
          <rPr>
            <b/>
            <sz val="9"/>
            <color indexed="81"/>
            <rFont val="Tahoma"/>
            <family val="2"/>
          </rPr>
          <t xml:space="preserve">Remarque : </t>
        </r>
        <r>
          <rPr>
            <sz val="9"/>
            <color indexed="81"/>
            <rFont val="Tahoma"/>
            <family val="2"/>
          </rPr>
          <t xml:space="preserve">en fonction de l'installation, une unité d'index peut correspondre à différentes valeurs de kWh (10, 100, ...) . Il faut donc en tenir compte pour l'encodage.
</t>
        </r>
      </text>
    </comment>
    <comment ref="D7" authorId="0" shapeId="0" xr:uid="{00000000-0006-0000-0300-000005000000}">
      <text>
        <r>
          <rPr>
            <sz val="9"/>
            <color indexed="81"/>
            <rFont val="Tahoma"/>
            <family val="2"/>
          </rPr>
          <t>Si le message "</t>
        </r>
        <r>
          <rPr>
            <b/>
            <sz val="9"/>
            <color indexed="10"/>
            <rFont val="Tahoma"/>
            <family val="2"/>
          </rPr>
          <t>Vérifier date</t>
        </r>
        <r>
          <rPr>
            <sz val="9"/>
            <color indexed="81"/>
            <rFont val="Tahoma"/>
            <family val="2"/>
          </rPr>
          <t>" apparaît, cela signifie que la date encodée est antécédente à la date du relevé précédent.</t>
        </r>
      </text>
    </comment>
    <comment ref="E7" authorId="0" shapeId="0" xr:uid="{00000000-0006-0000-0300-000006000000}">
      <text>
        <r>
          <rPr>
            <sz val="9"/>
            <color indexed="81"/>
            <rFont val="Tahoma"/>
            <family val="2"/>
          </rPr>
          <t>Si le message "</t>
        </r>
        <r>
          <rPr>
            <b/>
            <sz val="9"/>
            <color indexed="10"/>
            <rFont val="Tahoma"/>
            <family val="2"/>
          </rPr>
          <t>Vérifier index</t>
        </r>
        <r>
          <rPr>
            <sz val="9"/>
            <color indexed="81"/>
            <rFont val="Tahoma"/>
            <family val="2"/>
          </rPr>
          <t>" apparaît, cela signifie que la valeur de l'index encodée est inférieure à la valeur de l'index du relevé précédent.</t>
        </r>
      </text>
    </comment>
    <comment ref="F7" authorId="0" shapeId="0" xr:uid="{00000000-0006-0000-0300-000007000000}">
      <text>
        <r>
          <rPr>
            <sz val="9"/>
            <color indexed="81"/>
            <rFont val="Tahoma"/>
            <family val="2"/>
          </rPr>
          <t>Si le message "</t>
        </r>
        <r>
          <rPr>
            <b/>
            <sz val="9"/>
            <color indexed="10"/>
            <rFont val="Tahoma"/>
            <family val="2"/>
          </rPr>
          <t>Vérifier index</t>
        </r>
        <r>
          <rPr>
            <sz val="9"/>
            <color indexed="81"/>
            <rFont val="Tahoma"/>
            <family val="2"/>
          </rPr>
          <t>" apparaît, cela signifie que la valeur de l'index encodée est inférieure à la valeur de l'index du relevé précédent.</t>
        </r>
      </text>
    </comment>
  </commentList>
</comments>
</file>

<file path=xl/sharedStrings.xml><?xml version="1.0" encoding="utf-8"?>
<sst xmlns="http://schemas.openxmlformats.org/spreadsheetml/2006/main" count="114" uniqueCount="103">
  <si>
    <t>Durée période
(jours)</t>
  </si>
  <si>
    <t>-</t>
  </si>
  <si>
    <t>Début de
période</t>
  </si>
  <si>
    <t>Fin de
période</t>
  </si>
  <si>
    <t>TOTAL</t>
  </si>
  <si>
    <t>Indicateur 
(nbre trav., tonnes prod., …)</t>
  </si>
  <si>
    <t>Date du
relevé</t>
  </si>
  <si>
    <t>Remarques / Commentaires</t>
  </si>
  <si>
    <t>Code couleur :</t>
  </si>
  <si>
    <t>Case à encoder obligatoirement</t>
  </si>
  <si>
    <t>Case à encoder si pertinent</t>
  </si>
  <si>
    <t>Consignes pour l'encodage :</t>
  </si>
  <si>
    <t>Certaines cellules sont protégées et ne peuvent être modifées car elles contiennent des formules. Cela évite d'éventuelles erreurs de manipulation dans le fichier.</t>
  </si>
  <si>
    <t>Pourquoi réaliser un suivi des coûts et des consommations ?</t>
  </si>
  <si>
    <t>Date</t>
  </si>
  <si>
    <t>Case contenant des résultats de calculs et ne pouvant pas être modifiée</t>
  </si>
  <si>
    <t>Coût journalier
moyen htva
(€/jour)</t>
  </si>
  <si>
    <t>Evolution
consommation
journalière moyenne
(%)</t>
  </si>
  <si>
    <t>1 unité d'index =</t>
  </si>
  <si>
    <t>Tableur de suivi des consommations et coûts en électricité basse-tension</t>
  </si>
  <si>
    <t>Si vous utilisez un "indicateur" dans la feuille "suivi annuel", assurez-vous qu'il correspond à la même période de consommation d'électricité.</t>
  </si>
  <si>
    <r>
      <t xml:space="preserve">Plus d'infos sur la tarification électrique sur </t>
    </r>
    <r>
      <rPr>
        <b/>
        <u/>
        <sz val="11"/>
        <color theme="4"/>
        <rFont val="Calibri"/>
        <family val="2"/>
        <scheme val="minor"/>
      </rPr>
      <t>www.creg.be</t>
    </r>
    <r>
      <rPr>
        <sz val="11"/>
        <color theme="1"/>
        <rFont val="Calibri"/>
        <family val="2"/>
        <scheme val="minor"/>
      </rPr>
      <t xml:space="preserve"> et </t>
    </r>
    <r>
      <rPr>
        <b/>
        <u/>
        <sz val="11"/>
        <color theme="4"/>
        <rFont val="Calibri"/>
        <family val="2"/>
        <scheme val="minor"/>
      </rPr>
      <t>www.cwape.be</t>
    </r>
  </si>
  <si>
    <t>Suivi des consommations en électricité basse-tension (via relevé de compteur)</t>
  </si>
  <si>
    <t>Consommation journalière
moyenne
(kWh/jour)</t>
  </si>
  <si>
    <t>Avant de débuter les relevés, vérifiez si une unité d'index correspond bien à une consommation de 1 kWh. Le cas échéant, corrigez la valeur dans la case B5 (par défaut 1 index = 1 kWh)</t>
  </si>
  <si>
    <t>kWh</t>
  </si>
  <si>
    <t>Consommation journalière moyenne depuis le dernier relevé (kWh/jour)</t>
  </si>
  <si>
    <t>Consommation
heures pleines
(kWh)</t>
  </si>
  <si>
    <t>Consommation
heures creuses
(kWh)</t>
  </si>
  <si>
    <t>Consommation
totale
(kWh)</t>
  </si>
  <si>
    <t>Index
heures pleines</t>
  </si>
  <si>
    <t>Index
heures creuses</t>
  </si>
  <si>
    <t>Consommation
heures pleines
depuis le dernier relevé
(kWh)</t>
  </si>
  <si>
    <t>Consommation
heures creuses
depuis le dernier relevé
(kWh)</t>
  </si>
  <si>
    <t>Consommation totale
(kWh)</t>
  </si>
  <si>
    <t>Consommation HP moyenne depuis le dernier relevé
(kWh/jour)</t>
  </si>
  <si>
    <t>Consommation HC moyenne depuis le dernier relevé
(kWh/jour)</t>
  </si>
  <si>
    <t>Conso totale moyenne</t>
  </si>
  <si>
    <t>Conso HC moyenne</t>
  </si>
  <si>
    <t>Conso HP moyenne</t>
  </si>
  <si>
    <t>TOTAL (kWh)</t>
  </si>
  <si>
    <t>Pour graphique conso journalière moyenne :</t>
  </si>
  <si>
    <t>Coût total htva
(€)</t>
  </si>
  <si>
    <t>Voir aussi le graphique plus bas sur la page</t>
  </si>
  <si>
    <t>Tarif moyen
htva par kWh
(€/kWh)</t>
  </si>
  <si>
    <t>Est-ce justifié/justifiable ?</t>
  </si>
  <si>
    <t>7. Evolution du tarif moyen annuel</t>
  </si>
  <si>
    <t>8. Evolution de la consommation et du coût annuel</t>
  </si>
  <si>
    <t>Aide à l'interprétation des graphiques de suivi</t>
  </si>
  <si>
    <r>
      <t xml:space="preserve">La </t>
    </r>
    <r>
      <rPr>
        <b/>
        <sz val="11"/>
        <color theme="6" tint="-0.249977111117893"/>
        <rFont val="Calibri"/>
        <family val="2"/>
        <scheme val="minor"/>
      </rPr>
      <t>feuille "suivi annuel"</t>
    </r>
    <r>
      <rPr>
        <sz val="11"/>
        <color theme="1"/>
        <rFont val="Calibri"/>
        <family val="2"/>
        <scheme val="minor"/>
      </rPr>
      <t xml:space="preserve"> est utilisée pour encoder les informations reprises sur la facture de régularisation annuelle.</t>
    </r>
  </si>
  <si>
    <r>
      <t xml:space="preserve">La </t>
    </r>
    <r>
      <rPr>
        <b/>
        <sz val="11"/>
        <color theme="6" tint="-0.249977111117893"/>
        <rFont val="Calibri"/>
        <family val="2"/>
        <scheme val="minor"/>
      </rPr>
      <t>feuille "relevé de compteur"</t>
    </r>
    <r>
      <rPr>
        <sz val="11"/>
        <color theme="1"/>
        <rFont val="Calibri"/>
        <family val="2"/>
        <scheme val="minor"/>
      </rPr>
      <t xml:space="preserve"> est utilisée si un relevé du compteur est effectué de manière régulière.</t>
    </r>
  </si>
  <si>
    <t xml:space="preserve">Remarques : </t>
  </si>
  <si>
    <t>Existe-t-il un "pic" ou un "creux" ?</t>
  </si>
  <si>
    <t>La période "heures creuses" s'étend généralement du lundi au vendredi de 22h00 à 7h00 du matin. Certains fournisseurs peuvent toutefois avoir d'autres tranches horaires (23h00 à 8h00 par exemple).
De plus, depuis janvier 2007, les week-ends et les jours feriés (pour les entreprises) sont également considérés comme des heures creuses.</t>
  </si>
  <si>
    <t>De manière générale, pour chaque graphique, il faudra globalement se poser les mêmes questions :</t>
  </si>
  <si>
    <t>Pour chaque période, la consommation journalière moyenne est représentée par la courbe turquoise.</t>
  </si>
  <si>
    <t>Ce graphique permet de suivre l'évolution des consommations au fil du temps et de se faire une idée de la proportion des heures creuses et pleines par rapport à la consommation totale.</t>
  </si>
  <si>
    <r>
      <rPr>
        <b/>
        <sz val="11"/>
        <color theme="1"/>
        <rFont val="Calibri"/>
        <family val="2"/>
        <scheme val="minor"/>
      </rPr>
      <t>A vérifier également :</t>
    </r>
    <r>
      <rPr>
        <sz val="11"/>
        <color theme="1"/>
        <rFont val="Calibri"/>
        <family val="2"/>
        <scheme val="minor"/>
      </rPr>
      <t xml:space="preserve">
Quelle est la proportion heures pleines / heures creuses ?
Est-ce justifié/justifiable ?</t>
    </r>
  </si>
  <si>
    <t>L'histogramme bleu représente la consommation et se rapporte à l'axe de gauche.</t>
  </si>
  <si>
    <r>
      <rPr>
        <b/>
        <sz val="11"/>
        <color theme="1"/>
        <rFont val="Calibri"/>
        <family val="2"/>
        <scheme val="minor"/>
      </rPr>
      <t>Attention!</t>
    </r>
    <r>
      <rPr>
        <sz val="11"/>
        <color theme="1"/>
        <rFont val="Calibri"/>
        <family val="2"/>
        <scheme val="minor"/>
      </rPr>
      <t xml:space="preserve"> La valeur de l'indicateur doit être relative à la même période que celle qui est concernée par la facturation de la consommation d'électricité.</t>
    </r>
  </si>
  <si>
    <t>Ce graphique doit donc permettre de voir si il existe une corrélation entre les 2 courbes et donc un lien direct entre l'indicateur choisi et les consommations.</t>
  </si>
  <si>
    <t>La courbe verte représente la valeur de l'indicateur choisi et se rapporte à l'axe de droite.</t>
  </si>
  <si>
    <t>Si la consommation est directement proportionnelle à l'indicateur, on obtiendra des valeurs annuelles constantes d'une année à l'autre.</t>
  </si>
  <si>
    <t>L'histogramme rouge représente le coût total (htva) de l'électricité.</t>
  </si>
  <si>
    <t>Ce graphique permet donc de voir l'évolution du coût d'électricité sur plusieurs années.</t>
  </si>
  <si>
    <t>Pour chaque période, le coût journalier moyen est représenté par la courbe orange.</t>
  </si>
  <si>
    <t>La courbe rouge représente le tarif électrique moyen annuel (htva) calculé sur base des factures.</t>
  </si>
  <si>
    <t>En effet, la durée de chaque période de facturation peut être différente et il est important d'en tenir compte pour des comparaisons, même si la facturation se fait du 1er jour du mois au dernier jour du mois.</t>
  </si>
  <si>
    <t>L'histogramme bleu représente le cumul des consommations en heures pleines et en heures creuses et se rapporte à l'axe de gauche.</t>
  </si>
  <si>
    <t>La courbe rouge représente le coût total et se rapporte à l'axe de droite.</t>
  </si>
  <si>
    <t>5. Evolution du coût</t>
  </si>
  <si>
    <t>6. Evolution du coût journalier moyen</t>
  </si>
  <si>
    <t>1. Evolution de la consommation</t>
  </si>
  <si>
    <t>2. Evolution de la consommation journalière moyenne</t>
  </si>
  <si>
    <t>L'histogramme bleu représente les consommations en heures pleines, en heures creuses ainsi que la consommation totale.</t>
  </si>
  <si>
    <t>L'histogramme mauve représente le rapport entre la consommation totale et l'indicateur choisi.</t>
  </si>
  <si>
    <t>Ce graphique permet de voir si il existe une corrélation entre la consommation et l'indicateur choisi.</t>
  </si>
  <si>
    <t>Chaque point correspond à la consommation électrique totale divisée par le nombre de jours de la période concernée. Cela permet donc de comparer des valeurs de consommations de périodes de durées différentes puisque ramenées à une même unité de temps (1 jour).</t>
  </si>
  <si>
    <t>Chaque point représente le coût total (htva) divisé par le nombre de jours de la période concernée.
Cela permet donc de comparer des coûts ramenés à une même unité de temps (1 jour).</t>
  </si>
  <si>
    <t>Ce graphique permet de voir simultanément l'évolution de la consommation et du coût.</t>
  </si>
  <si>
    <t>Les valeurs de ce graphique sont obtenues en divisant le coût total par la consommation totale d'électricité. Le tarif calculé ici peut donc être différent de celui mentionné sur la facture car la méthode de calcul de ce dernier est variable.</t>
  </si>
  <si>
    <t>Si vous le souhaitez, vous pouvez mentionner le coût TVA comprise, mais veillez alors à être cohérent d'une année à l'autre lors de l'encodage.</t>
  </si>
  <si>
    <t>Ratio consommation
/indicateur
(kWh/indicat.)</t>
  </si>
  <si>
    <t>3. Evolution de la consommation et de l'indicateur</t>
  </si>
  <si>
    <t>4. Evolution du ratio consommation/indicateur</t>
  </si>
  <si>
    <t>Ces feuilles peuvent être multipliées autant de fois que nécessaire (si plusieurs compteurs par exemple).</t>
  </si>
  <si>
    <t>Suivi annuel des consommations et coûts en électricité basse-tension (via factures annuelles)</t>
  </si>
  <si>
    <t>La facturation de la consommation d'électricité basse-tension est de type "forfaitaire". Le consommateur paie donc une provision périodique (mensuelle, trimestrielle...) et doit attendre la facture de régularisation annuelle pour connaître la consommation exacte d'électricité de l'année écoulée.           
Les éventuels problèmes (surconsommation...) ne peuvent donc être relevés qu'en fin d'année, ce qui peut engendrer un coût financier non négligeable.          
Un relevé des compteurs est une manière simple d'anticiper ces mauvaises surprises. Idéalement celui-ci est à réaliser à intervalles réguliers (tous les mois par exemple) afin de pouvoir réagir rapidement en cas d'anomalie.</t>
  </si>
  <si>
    <t>Quelle est la tendance générale : hausse, baisse, fluctuante, constante… ?</t>
  </si>
  <si>
    <t>Exemple : entre les 28 jours du mois de février et les 31 jours du mois de mars il y a 3 jours de différence, ce qui représente une variation de l'ordre de 10 %.</t>
  </si>
  <si>
    <t>2023-2024</t>
  </si>
  <si>
    <t>2022-2023</t>
  </si>
  <si>
    <t>2021-2022</t>
  </si>
  <si>
    <t>2020-2021</t>
  </si>
  <si>
    <t>2019-2020</t>
  </si>
  <si>
    <t>Dernière révision du fichier : janvier 2025</t>
  </si>
  <si>
    <t>2024-2025</t>
  </si>
  <si>
    <t>2025-2026</t>
  </si>
  <si>
    <t>2026-2027</t>
  </si>
  <si>
    <t>2027-2028</t>
  </si>
  <si>
    <t>2028-2029</t>
  </si>
  <si>
    <t>2029-2030</t>
  </si>
  <si>
    <t>2030-2031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</si>
</sst>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 0%"/>
  </numFmts>
  <fonts count="21"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name val="Arial"/>
      <family val="2"/>
    </font>
    <font>
      <sz val="11"/>
      <color rgb="FFC00000"/>
      <name val="Calibri"/>
      <family val="2"/>
      <scheme val="minor"/>
    </font>
    <font>
      <b/>
      <sz val="14"/>
      <name val="Calibri"/>
      <family val="2"/>
      <scheme val="minor"/>
    </font>
    <font>
      <b/>
      <sz val="11"/>
      <color rgb="FFC00000"/>
      <name val="Calibri"/>
      <family val="2"/>
      <scheme val="minor"/>
    </font>
    <font>
      <b/>
      <sz val="14"/>
      <color theme="1"/>
      <name val="Calibri"/>
      <family val="2"/>
      <scheme val="minor"/>
    </font>
    <font>
      <b/>
      <u/>
      <sz val="11"/>
      <color theme="4"/>
      <name val="Calibri"/>
      <family val="2"/>
      <scheme val="minor"/>
    </font>
    <font>
      <sz val="9"/>
      <color indexed="81"/>
      <name val="Tahoma"/>
      <family val="2"/>
    </font>
    <font>
      <b/>
      <sz val="9"/>
      <color indexed="81"/>
      <name val="Tahoma"/>
      <family val="2"/>
    </font>
    <font>
      <b/>
      <sz val="12"/>
      <color theme="3"/>
      <name val="Calibri"/>
      <family val="2"/>
      <scheme val="minor"/>
    </font>
    <font>
      <b/>
      <sz val="12"/>
      <color rgb="FFC00000"/>
      <name val="Calibri"/>
      <family val="2"/>
      <scheme val="minor"/>
    </font>
    <font>
      <b/>
      <sz val="11"/>
      <name val="Calibri"/>
      <family val="2"/>
      <scheme val="minor"/>
    </font>
    <font>
      <b/>
      <sz val="11"/>
      <color theme="7" tint="-0.499984740745262"/>
      <name val="Calibri"/>
      <family val="2"/>
      <scheme val="minor"/>
    </font>
    <font>
      <b/>
      <sz val="9"/>
      <color indexed="10"/>
      <name val="Tahoma"/>
      <family val="2"/>
    </font>
    <font>
      <b/>
      <sz val="12"/>
      <color theme="0"/>
      <name val="Calibri"/>
      <family val="2"/>
      <scheme val="minor"/>
    </font>
    <font>
      <b/>
      <sz val="11"/>
      <color theme="1"/>
      <name val="Calibri"/>
      <family val="2"/>
      <scheme val="minor"/>
    </font>
    <font>
      <i/>
      <sz val="11"/>
      <color theme="1"/>
      <name val="Calibri"/>
      <family val="2"/>
      <scheme val="minor"/>
    </font>
    <font>
      <b/>
      <sz val="11"/>
      <color theme="6" tint="-0.249977111117893"/>
      <name val="Calibri"/>
      <family val="2"/>
      <scheme val="minor"/>
    </font>
  </fonts>
  <fills count="19">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darkUp">
        <fgColor theme="1" tint="0.24994659260841701"/>
        <bgColor theme="4"/>
      </patternFill>
    </fill>
    <fill>
      <patternFill patternType="solid">
        <fgColor theme="4"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5"/>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0" tint="-4.9989318521683403E-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3" fillId="0" borderId="0"/>
    <xf numFmtId="0" fontId="4" fillId="0" borderId="0"/>
    <xf numFmtId="0" fontId="3" fillId="0" borderId="0"/>
    <xf numFmtId="0" fontId="3" fillId="0" borderId="0"/>
  </cellStyleXfs>
  <cellXfs count="145">
    <xf numFmtId="0" fontId="0" fillId="0" borderId="0" xfId="0"/>
    <xf numFmtId="0" fontId="5" fillId="4" borderId="16" xfId="0" applyFont="1" applyFill="1" applyBorder="1"/>
    <xf numFmtId="0" fontId="5" fillId="4" borderId="0" xfId="0" applyFont="1" applyFill="1"/>
    <xf numFmtId="0" fontId="0" fillId="4" borderId="0" xfId="0" applyFill="1"/>
    <xf numFmtId="0" fontId="0" fillId="5" borderId="16" xfId="0" applyFill="1" applyBorder="1" applyAlignment="1">
      <alignment horizontal="left"/>
    </xf>
    <xf numFmtId="0" fontId="0" fillId="5" borderId="25" xfId="0" applyFill="1" applyBorder="1" applyAlignment="1">
      <alignment horizontal="left"/>
    </xf>
    <xf numFmtId="0" fontId="0" fillId="5" borderId="26" xfId="0" applyFill="1" applyBorder="1" applyAlignment="1">
      <alignment horizontal="left"/>
    </xf>
    <xf numFmtId="0" fontId="8" fillId="4" borderId="20" xfId="0" applyFont="1" applyFill="1" applyBorder="1"/>
    <xf numFmtId="0" fontId="0" fillId="4" borderId="21" xfId="0" applyFill="1" applyBorder="1"/>
    <xf numFmtId="0" fontId="0" fillId="4" borderId="22" xfId="0" applyFill="1" applyBorder="1"/>
    <xf numFmtId="0" fontId="7" fillId="4" borderId="25" xfId="0" applyFont="1" applyFill="1" applyBorder="1"/>
    <xf numFmtId="0" fontId="0" fillId="4" borderId="24" xfId="0" applyFill="1" applyBorder="1"/>
    <xf numFmtId="0" fontId="0" fillId="4" borderId="23" xfId="0" applyFill="1" applyBorder="1"/>
    <xf numFmtId="0" fontId="12" fillId="4" borderId="23" xfId="0" applyFont="1" applyFill="1" applyBorder="1" applyAlignment="1">
      <alignment vertical="center"/>
    </xf>
    <xf numFmtId="0" fontId="12" fillId="4" borderId="23" xfId="0" applyFont="1" applyFill="1" applyBorder="1"/>
    <xf numFmtId="0" fontId="0" fillId="4" borderId="25" xfId="0" applyFill="1" applyBorder="1"/>
    <xf numFmtId="0" fontId="0" fillId="4" borderId="16" xfId="0" applyFill="1" applyBorder="1"/>
    <xf numFmtId="0" fontId="0" fillId="4" borderId="26" xfId="0" applyFill="1" applyBorder="1"/>
    <xf numFmtId="0" fontId="2" fillId="2" borderId="4" xfId="0" applyFont="1" applyFill="1" applyBorder="1" applyAlignment="1">
      <alignment horizontal="left"/>
    </xf>
    <xf numFmtId="0" fontId="2" fillId="2" borderId="27" xfId="0" applyFont="1" applyFill="1" applyBorder="1" applyAlignment="1">
      <alignment horizontal="left"/>
    </xf>
    <xf numFmtId="0" fontId="2" fillId="2" borderId="28" xfId="0" applyFont="1" applyFill="1" applyBorder="1" applyAlignment="1">
      <alignment horizontal="left"/>
    </xf>
    <xf numFmtId="0" fontId="0" fillId="6" borderId="23" xfId="0" applyFill="1" applyBorder="1" applyAlignment="1">
      <alignment horizontal="left"/>
    </xf>
    <xf numFmtId="0" fontId="0" fillId="6" borderId="0" xfId="0" applyFill="1" applyAlignment="1">
      <alignment horizontal="left"/>
    </xf>
    <xf numFmtId="0" fontId="0" fillId="6" borderId="24" xfId="0" applyFill="1" applyBorder="1" applyAlignment="1">
      <alignment horizontal="left"/>
    </xf>
    <xf numFmtId="0" fontId="0" fillId="7" borderId="23" xfId="0" applyFill="1" applyBorder="1" applyAlignment="1">
      <alignment horizontal="left"/>
    </xf>
    <xf numFmtId="0" fontId="0" fillId="7" borderId="0" xfId="0" applyFill="1" applyAlignment="1">
      <alignment horizontal="left"/>
    </xf>
    <xf numFmtId="0" fontId="0" fillId="7" borderId="24" xfId="0" applyFill="1" applyBorder="1" applyAlignment="1">
      <alignment horizontal="left"/>
    </xf>
    <xf numFmtId="0" fontId="6" fillId="0" borderId="0" xfId="0" applyFont="1"/>
    <xf numFmtId="0" fontId="13" fillId="3" borderId="0" xfId="0" applyFont="1" applyFill="1" applyAlignment="1">
      <alignment horizontal="center" vertical="center"/>
    </xf>
    <xf numFmtId="0" fontId="0" fillId="0" borderId="0" xfId="0" applyAlignment="1">
      <alignment horizontal="center"/>
    </xf>
    <xf numFmtId="14" fontId="0" fillId="0" borderId="0" xfId="0" applyNumberFormat="1"/>
    <xf numFmtId="0" fontId="7" fillId="0" borderId="16" xfId="0" applyFont="1" applyBorder="1"/>
    <xf numFmtId="0" fontId="5" fillId="0" borderId="16" xfId="0" applyFont="1" applyBorder="1"/>
    <xf numFmtId="0" fontId="7" fillId="0" borderId="0" xfId="0" applyFont="1"/>
    <xf numFmtId="0" fontId="5" fillId="0" borderId="0" xfId="0" applyFont="1"/>
    <xf numFmtId="0" fontId="0" fillId="0" borderId="0" xfId="0" applyAlignment="1">
      <alignment horizontal="left"/>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horizontal="left" vertical="top"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5" borderId="9" xfId="0" quotePrefix="1" applyFill="1" applyBorder="1" applyAlignment="1">
      <alignment horizontal="center" vertical="center"/>
    </xf>
    <xf numFmtId="2" fontId="0" fillId="5" borderId="9" xfId="0" quotePrefix="1" applyNumberFormat="1" applyFill="1" applyBorder="1" applyAlignment="1">
      <alignment horizontal="center" vertical="center"/>
    </xf>
    <xf numFmtId="16" fontId="0" fillId="0" borderId="0" xfId="0" applyNumberFormat="1"/>
    <xf numFmtId="0" fontId="0" fillId="5" borderId="4" xfId="0" applyFill="1" applyBorder="1" applyAlignment="1">
      <alignment horizontal="center" vertical="center"/>
    </xf>
    <xf numFmtId="2" fontId="0" fillId="5" borderId="4" xfId="0" applyNumberFormat="1" applyFill="1" applyBorder="1" applyAlignment="1">
      <alignment horizontal="center" vertical="center"/>
    </xf>
    <xf numFmtId="2" fontId="0" fillId="0" borderId="0" xfId="0" applyNumberFormat="1"/>
    <xf numFmtId="14" fontId="0" fillId="0" borderId="0" xfId="0" applyNumberFormat="1" applyAlignment="1">
      <alignment horizontal="center"/>
    </xf>
    <xf numFmtId="2" fontId="0" fillId="0" borderId="0" xfId="0" applyNumberFormat="1" applyAlignment="1">
      <alignment horizontal="center"/>
    </xf>
    <xf numFmtId="0" fontId="0" fillId="5" borderId="14" xfId="0" applyFill="1" applyBorder="1" applyAlignment="1">
      <alignment horizontal="center" vertical="center"/>
    </xf>
    <xf numFmtId="2" fontId="0" fillId="5" borderId="14" xfId="0" applyNumberFormat="1" applyFill="1" applyBorder="1" applyAlignment="1">
      <alignment horizontal="center" vertical="center"/>
    </xf>
    <xf numFmtId="0" fontId="0" fillId="0" borderId="16" xfId="0" applyBorder="1"/>
    <xf numFmtId="0" fontId="0" fillId="0" borderId="31" xfId="0" applyBorder="1" applyAlignment="1">
      <alignment horizontal="center"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5" borderId="9" xfId="0" applyFill="1" applyBorder="1" applyAlignment="1">
      <alignment horizontal="center" vertical="center"/>
    </xf>
    <xf numFmtId="2" fontId="0" fillId="5" borderId="9" xfId="0" applyNumberFormat="1" applyFill="1" applyBorder="1" applyAlignment="1">
      <alignment horizontal="center" vertical="center"/>
    </xf>
    <xf numFmtId="164" fontId="0" fillId="5" borderId="9" xfId="1" quotePrefix="1" applyNumberFormat="1" applyFont="1" applyFill="1" applyBorder="1" applyAlignment="1" applyProtection="1">
      <alignment horizontal="center" vertical="center"/>
    </xf>
    <xf numFmtId="2" fontId="0" fillId="5" borderId="10" xfId="0" applyNumberFormat="1" applyFill="1" applyBorder="1" applyAlignment="1">
      <alignment horizontal="center" vertical="center"/>
    </xf>
    <xf numFmtId="0" fontId="0" fillId="5" borderId="38" xfId="0" applyFill="1" applyBorder="1" applyAlignment="1">
      <alignment horizontal="center" vertical="center"/>
    </xf>
    <xf numFmtId="2" fontId="0" fillId="5" borderId="38" xfId="0" applyNumberFormat="1" applyFill="1" applyBorder="1" applyAlignment="1">
      <alignment horizontal="center" vertical="center"/>
    </xf>
    <xf numFmtId="164" fontId="0" fillId="5" borderId="4" xfId="1" applyNumberFormat="1" applyFont="1" applyFill="1" applyBorder="1" applyAlignment="1" applyProtection="1">
      <alignment horizontal="center" vertical="center"/>
    </xf>
    <xf numFmtId="2" fontId="0" fillId="5" borderId="12" xfId="0" applyNumberFormat="1" applyFill="1" applyBorder="1" applyAlignment="1">
      <alignment horizontal="center" vertical="center"/>
    </xf>
    <xf numFmtId="0" fontId="0" fillId="5" borderId="37" xfId="0" applyFill="1" applyBorder="1" applyAlignment="1">
      <alignment horizontal="center" vertical="center"/>
    </xf>
    <xf numFmtId="2" fontId="0" fillId="5" borderId="37" xfId="0" applyNumberFormat="1" applyFill="1" applyBorder="1" applyAlignment="1">
      <alignment horizontal="center" vertical="center"/>
    </xf>
    <xf numFmtId="164" fontId="0" fillId="5" borderId="14" xfId="1" applyNumberFormat="1" applyFont="1" applyFill="1" applyBorder="1" applyAlignment="1" applyProtection="1">
      <alignment horizontal="center" vertical="center"/>
    </xf>
    <xf numFmtId="2" fontId="0" fillId="5" borderId="15" xfId="0" applyNumberFormat="1" applyFill="1" applyBorder="1" applyAlignment="1">
      <alignment horizontal="center" vertical="center"/>
    </xf>
    <xf numFmtId="1" fontId="0" fillId="5" borderId="9" xfId="0" quotePrefix="1" applyNumberFormat="1" applyFill="1" applyBorder="1" applyAlignment="1">
      <alignment horizontal="center" vertical="center"/>
    </xf>
    <xf numFmtId="1" fontId="0" fillId="5" borderId="4" xfId="0" applyNumberFormat="1" applyFill="1" applyBorder="1" applyAlignment="1">
      <alignment horizontal="center" vertical="center"/>
    </xf>
    <xf numFmtId="0" fontId="2" fillId="2" borderId="39" xfId="0" applyFont="1" applyFill="1" applyBorder="1" applyAlignment="1">
      <alignment horizontal="center" vertical="center"/>
    </xf>
    <xf numFmtId="1" fontId="0" fillId="5" borderId="14" xfId="0" applyNumberFormat="1" applyFill="1" applyBorder="1" applyAlignment="1">
      <alignment horizontal="center" vertical="center"/>
    </xf>
    <xf numFmtId="14" fontId="0" fillId="8" borderId="0" xfId="0" applyNumberFormat="1" applyFill="1" applyAlignment="1">
      <alignment horizontal="center"/>
    </xf>
    <xf numFmtId="2" fontId="0" fillId="8" borderId="0" xfId="0" applyNumberFormat="1" applyFill="1" applyAlignment="1">
      <alignment horizontal="center"/>
    </xf>
    <xf numFmtId="0" fontId="15" fillId="9" borderId="0" xfId="0" applyFont="1" applyFill="1" applyAlignment="1">
      <alignment horizontal="center" vertical="center" wrapText="1"/>
    </xf>
    <xf numFmtId="0" fontId="15" fillId="0" borderId="0" xfId="0" applyFont="1" applyAlignment="1">
      <alignment horizontal="left"/>
    </xf>
    <xf numFmtId="14" fontId="0" fillId="6" borderId="11" xfId="0" applyNumberFormat="1"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33"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34" xfId="0" applyFill="1" applyBorder="1" applyAlignment="1" applyProtection="1">
      <alignment horizontal="center" vertical="center"/>
      <protection locked="0"/>
    </xf>
    <xf numFmtId="2" fontId="0" fillId="6" borderId="28" xfId="0" applyNumberFormat="1" applyFill="1" applyBorder="1" applyAlignment="1" applyProtection="1">
      <alignment horizontal="center" vertical="center"/>
      <protection locked="0"/>
    </xf>
    <xf numFmtId="2" fontId="0" fillId="6" borderId="36" xfId="0" applyNumberFormat="1" applyFill="1" applyBorder="1" applyAlignment="1" applyProtection="1">
      <alignment horizontal="center" vertical="center"/>
      <protection locked="0"/>
    </xf>
    <xf numFmtId="1" fontId="0" fillId="7" borderId="11" xfId="0" applyNumberFormat="1" applyFill="1" applyBorder="1" applyAlignment="1" applyProtection="1">
      <alignment horizontal="center" vertical="center"/>
      <protection locked="0"/>
    </xf>
    <xf numFmtId="1" fontId="0" fillId="7" borderId="13" xfId="0" applyNumberFormat="1" applyFill="1" applyBorder="1" applyAlignment="1" applyProtection="1">
      <alignment horizontal="center" vertical="center"/>
      <protection locked="0"/>
    </xf>
    <xf numFmtId="0" fontId="14" fillId="6" borderId="3" xfId="0" applyFont="1" applyFill="1" applyBorder="1" applyAlignment="1" applyProtection="1">
      <alignment horizontal="center"/>
      <protection locked="0"/>
    </xf>
    <xf numFmtId="1" fontId="0" fillId="6" borderId="4" xfId="0" applyNumberFormat="1" applyFill="1" applyBorder="1" applyAlignment="1" applyProtection="1">
      <alignment horizontal="center" vertical="center"/>
      <protection locked="0"/>
    </xf>
    <xf numFmtId="1" fontId="0" fillId="6" borderId="28" xfId="0" applyNumberFormat="1" applyFill="1" applyBorder="1" applyAlignment="1" applyProtection="1">
      <alignment horizontal="center" vertical="center"/>
      <protection locked="0"/>
    </xf>
    <xf numFmtId="1" fontId="0" fillId="6" borderId="36" xfId="0" applyNumberFormat="1" applyFill="1" applyBorder="1" applyAlignment="1" applyProtection="1">
      <alignment horizontal="center" vertical="center"/>
      <protection locked="0"/>
    </xf>
    <xf numFmtId="1" fontId="0" fillId="6" borderId="14" xfId="0" applyNumberFormat="1" applyFill="1" applyBorder="1" applyAlignment="1" applyProtection="1">
      <alignment horizontal="center" vertical="center"/>
      <protection locked="0"/>
    </xf>
    <xf numFmtId="2" fontId="0" fillId="0" borderId="10" xfId="0" applyNumberFormat="1" applyBorder="1" applyAlignment="1" applyProtection="1">
      <alignment horizontal="center" vertical="center"/>
      <protection locked="0"/>
    </xf>
    <xf numFmtId="2" fontId="0" fillId="0" borderId="12" xfId="0" applyNumberFormat="1" applyBorder="1" applyAlignment="1" applyProtection="1">
      <alignment horizontal="center" vertical="center"/>
      <protection locked="0"/>
    </xf>
    <xf numFmtId="2" fontId="0" fillId="0" borderId="15" xfId="0" applyNumberFormat="1" applyBorder="1" applyAlignment="1" applyProtection="1">
      <alignment horizontal="center" vertical="center"/>
      <protection locked="0"/>
    </xf>
    <xf numFmtId="0" fontId="2" fillId="2" borderId="6"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7" xfId="0" applyFont="1" applyFill="1" applyBorder="1" applyAlignment="1">
      <alignment horizontal="center" vertical="center"/>
    </xf>
    <xf numFmtId="2" fontId="2" fillId="2" borderId="6" xfId="0" applyNumberFormat="1" applyFont="1" applyFill="1" applyBorder="1" applyAlignment="1">
      <alignment horizontal="center" vertical="center"/>
    </xf>
    <xf numFmtId="0" fontId="17" fillId="2" borderId="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2" fillId="10" borderId="5" xfId="0" applyFont="1" applyFill="1" applyBorder="1" applyAlignment="1">
      <alignment horizontal="center" vertical="center"/>
    </xf>
    <xf numFmtId="0" fontId="2" fillId="10" borderId="42" xfId="0" applyFont="1" applyFill="1" applyBorder="1" applyAlignment="1">
      <alignment horizontal="center" vertical="center"/>
    </xf>
    <xf numFmtId="0" fontId="7" fillId="4" borderId="16" xfId="0" applyFont="1" applyFill="1" applyBorder="1"/>
    <xf numFmtId="0" fontId="17" fillId="2" borderId="0" xfId="0" applyFont="1" applyFill="1"/>
    <xf numFmtId="0" fontId="0" fillId="4" borderId="0" xfId="0" applyFill="1" applyAlignment="1">
      <alignment wrapText="1"/>
    </xf>
    <xf numFmtId="0" fontId="17" fillId="12" borderId="0" xfId="0" applyFont="1" applyFill="1"/>
    <xf numFmtId="0" fontId="17" fillId="15" borderId="0" xfId="0" applyFont="1" applyFill="1"/>
    <xf numFmtId="0" fontId="0" fillId="4" borderId="0" xfId="0" applyFill="1" applyAlignment="1">
      <alignment vertical="top"/>
    </xf>
    <xf numFmtId="0" fontId="17" fillId="16" borderId="0" xfId="0" applyFont="1" applyFill="1"/>
    <xf numFmtId="0" fontId="17" fillId="17" borderId="0" xfId="0" applyFont="1" applyFill="1"/>
    <xf numFmtId="0" fontId="17" fillId="14" borderId="0" xfId="0" applyFont="1" applyFill="1"/>
    <xf numFmtId="0" fontId="0" fillId="4" borderId="0" xfId="0" applyFill="1" applyAlignment="1">
      <alignment vertical="top" wrapText="1"/>
    </xf>
    <xf numFmtId="0" fontId="6" fillId="4" borderId="0" xfId="0" applyFont="1" applyFill="1"/>
    <xf numFmtId="0" fontId="2" fillId="2" borderId="37" xfId="0" applyFont="1" applyFill="1" applyBorder="1" applyAlignment="1">
      <alignment horizontal="center" vertical="center"/>
    </xf>
    <xf numFmtId="0" fontId="17" fillId="13" borderId="0" xfId="0" applyFont="1" applyFill="1"/>
    <xf numFmtId="0" fontId="7" fillId="4" borderId="0" xfId="0" applyFont="1" applyFill="1"/>
    <xf numFmtId="0" fontId="18" fillId="4" borderId="23" xfId="0" applyFont="1" applyFill="1" applyBorder="1"/>
    <xf numFmtId="0" fontId="0" fillId="18" borderId="0" xfId="0" applyFill="1"/>
    <xf numFmtId="0" fontId="7" fillId="18" borderId="0" xfId="0" applyFont="1" applyFill="1"/>
    <xf numFmtId="0" fontId="5" fillId="18" borderId="0" xfId="0" applyFont="1" applyFill="1"/>
    <xf numFmtId="0" fontId="18" fillId="18" borderId="0" xfId="0" applyFont="1" applyFill="1" applyAlignment="1">
      <alignment horizontal="left" indent="2"/>
    </xf>
    <xf numFmtId="0" fontId="0" fillId="18" borderId="0" xfId="0" applyFill="1" applyAlignment="1">
      <alignment horizontal="left" indent="5"/>
    </xf>
    <xf numFmtId="14" fontId="0" fillId="6" borderId="8" xfId="0" applyNumberFormat="1" applyFill="1" applyBorder="1" applyAlignment="1" applyProtection="1">
      <alignment horizontal="center" vertical="center"/>
      <protection locked="0"/>
    </xf>
    <xf numFmtId="14" fontId="0" fillId="6" borderId="9" xfId="0" applyNumberFormat="1" applyFill="1" applyBorder="1" applyAlignment="1" applyProtection="1">
      <alignment horizontal="center" vertical="center"/>
      <protection locked="0"/>
    </xf>
    <xf numFmtId="14" fontId="0" fillId="6" borderId="4" xfId="0" applyNumberFormat="1"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0" fillId="6" borderId="32" xfId="0" applyFill="1" applyBorder="1" applyAlignment="1" applyProtection="1">
      <alignment horizontal="center" vertical="center"/>
      <protection locked="0"/>
    </xf>
    <xf numFmtId="2" fontId="0" fillId="6" borderId="35" xfId="0" applyNumberFormat="1" applyFill="1" applyBorder="1" applyAlignment="1" applyProtection="1">
      <alignment horizontal="center" vertical="center"/>
      <protection locked="0"/>
    </xf>
    <xf numFmtId="1" fontId="0" fillId="7" borderId="8" xfId="0" applyNumberFormat="1" applyFill="1" applyBorder="1" applyAlignment="1" applyProtection="1">
      <alignment horizontal="center" vertical="center"/>
      <protection locked="0"/>
    </xf>
    <xf numFmtId="1" fontId="0" fillId="6" borderId="9" xfId="0" applyNumberFormat="1" applyFill="1" applyBorder="1" applyAlignment="1" applyProtection="1">
      <alignment horizontal="center" vertical="center"/>
      <protection locked="0"/>
    </xf>
    <xf numFmtId="0" fontId="0" fillId="4" borderId="23" xfId="0" applyFill="1" applyBorder="1" applyAlignment="1">
      <alignment horizontal="left" wrapText="1"/>
    </xf>
    <xf numFmtId="0" fontId="0" fillId="4" borderId="0" xfId="0" applyFill="1" applyAlignment="1">
      <alignment horizontal="left" wrapText="1"/>
    </xf>
    <xf numFmtId="0" fontId="0" fillId="4" borderId="24" xfId="0" applyFill="1" applyBorder="1" applyAlignment="1">
      <alignment horizontal="left" wrapText="1"/>
    </xf>
    <xf numFmtId="0" fontId="0" fillId="4" borderId="23" xfId="0" applyFill="1" applyBorder="1" applyAlignment="1">
      <alignment horizontal="left" vertical="top" wrapText="1"/>
    </xf>
    <xf numFmtId="0" fontId="0" fillId="4" borderId="0" xfId="0" applyFill="1" applyAlignment="1">
      <alignment horizontal="left" vertical="top" wrapText="1"/>
    </xf>
    <xf numFmtId="0" fontId="0" fillId="4" borderId="24" xfId="0" applyFill="1" applyBorder="1" applyAlignment="1">
      <alignment horizontal="left" vertical="top" wrapText="1"/>
    </xf>
    <xf numFmtId="0" fontId="0" fillId="4" borderId="23" xfId="0" applyFill="1" applyBorder="1" applyAlignment="1">
      <alignment horizontal="left"/>
    </xf>
    <xf numFmtId="0" fontId="0" fillId="4" borderId="0" xfId="0" applyFill="1" applyAlignment="1">
      <alignment horizontal="left"/>
    </xf>
    <xf numFmtId="0" fontId="0" fillId="4" borderId="24" xfId="0" applyFill="1" applyBorder="1" applyAlignment="1">
      <alignment horizontal="left"/>
    </xf>
    <xf numFmtId="0" fontId="19" fillId="11" borderId="0" xfId="0" applyFont="1" applyFill="1" applyAlignment="1">
      <alignment horizontal="center" vertical="center" wrapText="1"/>
    </xf>
    <xf numFmtId="0" fontId="2" fillId="2" borderId="40" xfId="0" applyFont="1" applyFill="1" applyBorder="1" applyAlignment="1">
      <alignment horizontal="right" vertical="center" indent="2"/>
    </xf>
    <xf numFmtId="0" fontId="2" fillId="2" borderId="41" xfId="0" applyFont="1" applyFill="1" applyBorder="1" applyAlignment="1">
      <alignment horizontal="right" vertical="center" indent="2"/>
    </xf>
    <xf numFmtId="0" fontId="7" fillId="0" borderId="0" xfId="0" applyFont="1"/>
  </cellXfs>
  <cellStyles count="6">
    <cellStyle name="Normal" xfId="0" builtinId="0"/>
    <cellStyle name="Normal 2" xfId="2" xr:uid="{00000000-0005-0000-0000-000001000000}"/>
    <cellStyle name="Normal 3" xfId="3" xr:uid="{00000000-0005-0000-0000-000002000000}"/>
    <cellStyle name="Normal 3 2" xfId="5" xr:uid="{00000000-0005-0000-0000-000003000000}"/>
    <cellStyle name="Normal 3 3" xfId="4" xr:uid="{00000000-0005-0000-0000-000004000000}"/>
    <cellStyle name="Pourcentage" xfId="1" builtinId="5"/>
  </cellStyles>
  <dxfs count="4">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barChart>
        <c:barDir val="col"/>
        <c:grouping val="clustered"/>
        <c:varyColors val="0"/>
        <c:ser>
          <c:idx val="0"/>
          <c:order val="0"/>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annuel'!$N$5:$N$16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2A5-485F-83A4-CE9D8C0476A8}"/>
            </c:ext>
          </c:extLst>
        </c:ser>
        <c:dLbls>
          <c:showLegendKey val="0"/>
          <c:showVal val="0"/>
          <c:showCatName val="0"/>
          <c:showSerName val="0"/>
          <c:showPercent val="0"/>
          <c:showBubbleSize val="0"/>
        </c:dLbls>
        <c:gapWidth val="150"/>
        <c:axId val="117809664"/>
        <c:axId val="83533120"/>
      </c:barChart>
      <c:catAx>
        <c:axId val="117809664"/>
        <c:scaling>
          <c:orientation val="minMax"/>
        </c:scaling>
        <c:delete val="0"/>
        <c:axPos val="b"/>
        <c:numFmt formatCode="General" sourceLinked="0"/>
        <c:majorTickMark val="out"/>
        <c:minorTickMark val="none"/>
        <c:tickLblPos val="nextTo"/>
        <c:crossAx val="83533120"/>
        <c:crosses val="autoZero"/>
        <c:auto val="1"/>
        <c:lblAlgn val="ctr"/>
        <c:lblOffset val="100"/>
        <c:noMultiLvlLbl val="0"/>
      </c:catAx>
      <c:valAx>
        <c:axId val="83533120"/>
        <c:scaling>
          <c:orientation val="minMax"/>
        </c:scaling>
        <c:delete val="0"/>
        <c:axPos val="l"/>
        <c:majorGridlines/>
        <c:title>
          <c:tx>
            <c:rich>
              <a:bodyPr rot="-5400000" vert="horz"/>
              <a:lstStyle/>
              <a:p>
                <a:pPr>
                  <a:defRPr sz="1050"/>
                </a:pPr>
                <a:r>
                  <a:rPr lang="en-US" sz="1050"/>
                  <a:t>Ratio (kWh/indicateur)</a:t>
                </a:r>
              </a:p>
            </c:rich>
          </c:tx>
          <c:overlay val="0"/>
        </c:title>
        <c:numFmt formatCode="0" sourceLinked="0"/>
        <c:majorTickMark val="out"/>
        <c:minorTickMark val="none"/>
        <c:tickLblPos val="nextTo"/>
        <c:crossAx val="11780966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 </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1"/>
          <c:order val="0"/>
          <c:tx>
            <c:v>Consommation totale</c:v>
          </c:tx>
          <c:spPr>
            <a:ln w="38100">
              <a:solidFill>
                <a:schemeClr val="accent5">
                  <a:lumMod val="50000"/>
                </a:schemeClr>
              </a:solidFill>
            </a:ln>
          </c:spPr>
          <c:marker>
            <c:symbol val="square"/>
            <c:size val="6"/>
            <c:spPr>
              <a:solidFill>
                <a:schemeClr val="accent5">
                  <a:lumMod val="50000"/>
                </a:schemeClr>
              </a:solidFill>
              <a:ln>
                <a:solidFill>
                  <a:schemeClr val="accent5">
                    <a:lumMod val="75000"/>
                  </a:schemeClr>
                </a:solidFill>
              </a:ln>
            </c:spPr>
          </c:marker>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annuel'!$H$5:$H$16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297-4FBE-8572-5513EC32587B}"/>
            </c:ext>
          </c:extLst>
        </c:ser>
        <c:dLbls>
          <c:showLegendKey val="0"/>
          <c:showVal val="0"/>
          <c:showCatName val="0"/>
          <c:showSerName val="0"/>
          <c:showPercent val="0"/>
          <c:showBubbleSize val="0"/>
        </c:dLbls>
        <c:marker val="1"/>
        <c:smooth val="0"/>
        <c:axId val="117810688"/>
        <c:axId val="83600512"/>
      </c:lineChart>
      <c:catAx>
        <c:axId val="117810688"/>
        <c:scaling>
          <c:orientation val="minMax"/>
        </c:scaling>
        <c:delete val="0"/>
        <c:axPos val="b"/>
        <c:numFmt formatCode="General" sourceLinked="0"/>
        <c:majorTickMark val="out"/>
        <c:minorTickMark val="none"/>
        <c:tickLblPos val="nextTo"/>
        <c:crossAx val="83600512"/>
        <c:crosses val="autoZero"/>
        <c:auto val="1"/>
        <c:lblAlgn val="ctr"/>
        <c:lblOffset val="100"/>
        <c:noMultiLvlLbl val="0"/>
      </c:catAx>
      <c:valAx>
        <c:axId val="83600512"/>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740740740741E-2"/>
              <c:y val="0.25858888888888887"/>
            </c:manualLayout>
          </c:layout>
          <c:overlay val="0"/>
        </c:title>
        <c:numFmt formatCode="0" sourceLinked="0"/>
        <c:majorTickMark val="out"/>
        <c:minorTickMark val="none"/>
        <c:tickLblPos val="nextTo"/>
        <c:crossAx val="117810688"/>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3146790123456797"/>
        </c:manualLayout>
      </c:layout>
      <c:barChart>
        <c:barDir val="col"/>
        <c:grouping val="clustered"/>
        <c:varyColors val="0"/>
        <c:ser>
          <c:idx val="0"/>
          <c:order val="0"/>
          <c:tx>
            <c:v>Consommation HC</c:v>
          </c:tx>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annuel'!$F$5:$F$16</c:f>
              <c:numCache>
                <c:formatCode>General</c:formatCode>
                <c:ptCount val="12"/>
              </c:numCache>
            </c:numRef>
          </c:val>
          <c:extLst>
            <c:ext xmlns:c16="http://schemas.microsoft.com/office/drawing/2014/chart" uri="{C3380CC4-5D6E-409C-BE32-E72D297353CC}">
              <c16:uniqueId val="{00000000-9354-4617-9AD2-E3CB88A6852B}"/>
            </c:ext>
          </c:extLst>
        </c:ser>
        <c:ser>
          <c:idx val="2"/>
          <c:order val="1"/>
          <c:tx>
            <c:v>Consommation HP</c:v>
          </c:tx>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annuel'!$E$5:$E$16</c:f>
              <c:numCache>
                <c:formatCode>General</c:formatCode>
                <c:ptCount val="12"/>
              </c:numCache>
            </c:numRef>
          </c:val>
          <c:extLst>
            <c:ext xmlns:c16="http://schemas.microsoft.com/office/drawing/2014/chart" uri="{C3380CC4-5D6E-409C-BE32-E72D297353CC}">
              <c16:uniqueId val="{00000001-9354-4617-9AD2-E3CB88A6852B}"/>
            </c:ext>
          </c:extLst>
        </c:ser>
        <c:ser>
          <c:idx val="1"/>
          <c:order val="2"/>
          <c:tx>
            <c:v>Consommation totale</c:v>
          </c:tx>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annuel'!$G$5:$G$16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354-4617-9AD2-E3CB88A6852B}"/>
            </c:ext>
          </c:extLst>
        </c:ser>
        <c:dLbls>
          <c:showLegendKey val="0"/>
          <c:showVal val="0"/>
          <c:showCatName val="0"/>
          <c:showSerName val="0"/>
          <c:showPercent val="0"/>
          <c:showBubbleSize val="0"/>
        </c:dLbls>
        <c:gapWidth val="150"/>
        <c:axId val="117811200"/>
        <c:axId val="83602240"/>
      </c:barChart>
      <c:catAx>
        <c:axId val="117811200"/>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83602240"/>
        <c:crosses val="autoZero"/>
        <c:auto val="0"/>
        <c:lblAlgn val="ctr"/>
        <c:lblOffset val="100"/>
        <c:noMultiLvlLbl val="0"/>
      </c:catAx>
      <c:valAx>
        <c:axId val="83602240"/>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17811200"/>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65890617283950614"/>
        </c:manualLayout>
      </c:layout>
      <c:barChart>
        <c:barDir val="col"/>
        <c:grouping val="stacked"/>
        <c:varyColors val="0"/>
        <c:ser>
          <c:idx val="0"/>
          <c:order val="0"/>
          <c:tx>
            <c:v>Coût total htva</c:v>
          </c:tx>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annuel'!$J$5:$J$16</c:f>
              <c:numCache>
                <c:formatCode>0.00</c:formatCode>
                <c:ptCount val="12"/>
              </c:numCache>
            </c:numRef>
          </c:val>
          <c:extLst>
            <c:ext xmlns:c16="http://schemas.microsoft.com/office/drawing/2014/chart" uri="{C3380CC4-5D6E-409C-BE32-E72D297353CC}">
              <c16:uniqueId val="{00000000-E749-4FB2-ABAB-10836A601265}"/>
            </c:ext>
          </c:extLst>
        </c:ser>
        <c:dLbls>
          <c:showLegendKey val="0"/>
          <c:showVal val="0"/>
          <c:showCatName val="0"/>
          <c:showSerName val="0"/>
          <c:showPercent val="0"/>
          <c:showBubbleSize val="0"/>
        </c:dLbls>
        <c:gapWidth val="150"/>
        <c:overlap val="100"/>
        <c:axId val="117811712"/>
        <c:axId val="83604544"/>
      </c:barChart>
      <c:catAx>
        <c:axId val="117811712"/>
        <c:scaling>
          <c:orientation val="minMax"/>
        </c:scaling>
        <c:delete val="0"/>
        <c:axPos val="b"/>
        <c:numFmt formatCode="General" sourceLinked="0"/>
        <c:majorTickMark val="out"/>
        <c:minorTickMark val="none"/>
        <c:tickLblPos val="nextTo"/>
        <c:crossAx val="83604544"/>
        <c:crosses val="autoZero"/>
        <c:auto val="1"/>
        <c:lblAlgn val="ctr"/>
        <c:lblOffset val="100"/>
        <c:noMultiLvlLbl val="0"/>
      </c:catAx>
      <c:valAx>
        <c:axId val="83604544"/>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17811712"/>
        <c:crosses val="autoZero"/>
        <c:crossBetween val="between"/>
      </c:valAx>
    </c:plotArea>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 </a:t>
            </a:r>
            <a:endParaRPr lang="en-US" sz="1200"/>
          </a:p>
        </c:rich>
      </c:tx>
      <c:overlay val="0"/>
    </c:title>
    <c:autoTitleDeleted val="0"/>
    <c:plotArea>
      <c:layout>
        <c:manualLayout>
          <c:layoutTarget val="inner"/>
          <c:xMode val="edge"/>
          <c:yMode val="edge"/>
          <c:x val="0.12385394355705133"/>
          <c:y val="0.13345308641975309"/>
          <c:w val="0.80201205096348027"/>
          <c:h val="0.66282592592592593"/>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annuel'!$K$5:$K$16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594-4A72-BFCE-0ED625D2C4F8}"/>
            </c:ext>
          </c:extLst>
        </c:ser>
        <c:dLbls>
          <c:showLegendKey val="0"/>
          <c:showVal val="0"/>
          <c:showCatName val="0"/>
          <c:showSerName val="0"/>
          <c:showPercent val="0"/>
          <c:showBubbleSize val="0"/>
        </c:dLbls>
        <c:marker val="1"/>
        <c:smooth val="0"/>
        <c:axId val="117812224"/>
        <c:axId val="83606272"/>
      </c:lineChart>
      <c:catAx>
        <c:axId val="117812224"/>
        <c:scaling>
          <c:orientation val="minMax"/>
        </c:scaling>
        <c:delete val="0"/>
        <c:axPos val="b"/>
        <c:numFmt formatCode="General" sourceLinked="0"/>
        <c:majorTickMark val="out"/>
        <c:minorTickMark val="none"/>
        <c:tickLblPos val="nextTo"/>
        <c:crossAx val="83606272"/>
        <c:crosses val="autoZero"/>
        <c:auto val="1"/>
        <c:lblAlgn val="ctr"/>
        <c:lblOffset val="100"/>
        <c:noMultiLvlLbl val="0"/>
      </c:catAx>
      <c:valAx>
        <c:axId val="83606272"/>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6969956375708381E-2"/>
              <c:y val="0.33306419753086419"/>
            </c:manualLayout>
          </c:layout>
          <c:overlay val="0"/>
        </c:title>
        <c:numFmt formatCode="0" sourceLinked="0"/>
        <c:majorTickMark val="out"/>
        <c:minorTickMark val="none"/>
        <c:tickLblPos val="nextTo"/>
        <c:crossAx val="117812224"/>
        <c:crosses val="autoZero"/>
        <c:crossBetween val="between"/>
      </c:valAx>
    </c:plotArea>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 moyen annuel</a:t>
            </a:r>
          </a:p>
        </c:rich>
      </c:tx>
      <c:overlay val="0"/>
    </c:title>
    <c:autoTitleDeleted val="0"/>
    <c:plotArea>
      <c:layout>
        <c:manualLayout>
          <c:layoutTarget val="inner"/>
          <c:xMode val="edge"/>
          <c:yMode val="edge"/>
          <c:x val="0.14038121290078862"/>
          <c:y val="0.13345308641975309"/>
          <c:w val="0.79020685857509654"/>
          <c:h val="0.66282592592592593"/>
        </c:manualLayout>
      </c:layout>
      <c:lineChart>
        <c:grouping val="standard"/>
        <c:varyColors val="0"/>
        <c:ser>
          <c:idx val="0"/>
          <c:order val="0"/>
          <c:tx>
            <c:v>Tarif htva</c:v>
          </c:tx>
          <c:spPr>
            <a:ln w="34925">
              <a:solidFill>
                <a:schemeClr val="accent2"/>
              </a:solidFill>
            </a:ln>
          </c:spPr>
          <c:marker>
            <c:spPr>
              <a:solidFill>
                <a:schemeClr val="accent2"/>
              </a:solidFill>
            </c:spPr>
          </c:marker>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annuel'!$L$5:$L$16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5B4-4EF2-A684-CCE4A68FB339}"/>
            </c:ext>
          </c:extLst>
        </c:ser>
        <c:dLbls>
          <c:showLegendKey val="0"/>
          <c:showVal val="0"/>
          <c:showCatName val="0"/>
          <c:showSerName val="0"/>
          <c:showPercent val="0"/>
          <c:showBubbleSize val="0"/>
        </c:dLbls>
        <c:marker val="1"/>
        <c:smooth val="0"/>
        <c:axId val="117812736"/>
        <c:axId val="121782848"/>
      </c:lineChart>
      <c:catAx>
        <c:axId val="117812736"/>
        <c:scaling>
          <c:orientation val="minMax"/>
        </c:scaling>
        <c:delete val="0"/>
        <c:axPos val="b"/>
        <c:numFmt formatCode="General" sourceLinked="0"/>
        <c:majorTickMark val="out"/>
        <c:minorTickMark val="none"/>
        <c:tickLblPos val="nextTo"/>
        <c:crossAx val="121782848"/>
        <c:crosses val="autoZero"/>
        <c:auto val="1"/>
        <c:lblAlgn val="ctr"/>
        <c:lblOffset val="100"/>
        <c:noMultiLvlLbl val="0"/>
      </c:catAx>
      <c:valAx>
        <c:axId val="121782848"/>
        <c:scaling>
          <c:orientation val="minMax"/>
        </c:scaling>
        <c:delete val="0"/>
        <c:axPos val="l"/>
        <c:majorGridlines/>
        <c:title>
          <c:tx>
            <c:rich>
              <a:bodyPr rot="-5400000" vert="horz"/>
              <a:lstStyle/>
              <a:p>
                <a:pPr>
                  <a:defRPr sz="1100" b="1"/>
                </a:pPr>
                <a:r>
                  <a:rPr lang="en-US" sz="1100" b="1"/>
                  <a:t>Tarif htva (€/kWh)</a:t>
                </a:r>
              </a:p>
            </c:rich>
          </c:tx>
          <c:layout>
            <c:manualLayout>
              <c:xMode val="edge"/>
              <c:yMode val="edge"/>
              <c:x val="2.6970000000000001E-2"/>
              <c:y val="0.32914444444444446"/>
            </c:manualLayout>
          </c:layout>
          <c:overlay val="0"/>
        </c:title>
        <c:numFmt formatCode="0.00" sourceLinked="0"/>
        <c:majorTickMark val="out"/>
        <c:minorTickMark val="none"/>
        <c:tickLblPos val="nextTo"/>
        <c:crossAx val="117812736"/>
        <c:crosses val="autoZero"/>
        <c:crossBetween val="between"/>
      </c:valAx>
    </c:plotArea>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1204870370370371"/>
          <c:y val="0.13345308641975309"/>
          <c:w val="0.75433560499819619"/>
          <c:h val="0.6248044444444445"/>
        </c:manualLayout>
      </c:layout>
      <c:barChart>
        <c:barDir val="col"/>
        <c:grouping val="stacked"/>
        <c:varyColors val="0"/>
        <c:ser>
          <c:idx val="0"/>
          <c:order val="0"/>
          <c:tx>
            <c:v>Consommation HC</c:v>
          </c:tx>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annuel'!$F$5:$F$16</c:f>
              <c:numCache>
                <c:formatCode>General</c:formatCode>
                <c:ptCount val="12"/>
              </c:numCache>
            </c:numRef>
          </c:val>
          <c:extLst>
            <c:ext xmlns:c16="http://schemas.microsoft.com/office/drawing/2014/chart" uri="{C3380CC4-5D6E-409C-BE32-E72D297353CC}">
              <c16:uniqueId val="{00000000-07D5-4C15-A932-51C4294FBB05}"/>
            </c:ext>
          </c:extLst>
        </c:ser>
        <c:ser>
          <c:idx val="2"/>
          <c:order val="1"/>
          <c:tx>
            <c:v>Consommation HP</c:v>
          </c:tx>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annuel'!$E$5:$E$16</c:f>
              <c:numCache>
                <c:formatCode>General</c:formatCode>
                <c:ptCount val="12"/>
              </c:numCache>
            </c:numRef>
          </c:val>
          <c:extLst>
            <c:ext xmlns:c16="http://schemas.microsoft.com/office/drawing/2014/chart" uri="{C3380CC4-5D6E-409C-BE32-E72D297353CC}">
              <c16:uniqueId val="{00000001-07D5-4C15-A932-51C4294FBB05}"/>
            </c:ext>
          </c:extLst>
        </c:ser>
        <c:dLbls>
          <c:showLegendKey val="0"/>
          <c:showVal val="0"/>
          <c:showCatName val="0"/>
          <c:showSerName val="0"/>
          <c:showPercent val="0"/>
          <c:showBubbleSize val="0"/>
        </c:dLbls>
        <c:gapWidth val="150"/>
        <c:overlap val="100"/>
        <c:axId val="120688640"/>
        <c:axId val="121784576"/>
      </c:barChart>
      <c:lineChart>
        <c:grouping val="standard"/>
        <c:varyColors val="0"/>
        <c:ser>
          <c:idx val="1"/>
          <c:order val="2"/>
          <c:tx>
            <c:v>Coût</c:v>
          </c:tx>
          <c:spPr>
            <a:ln w="34925">
              <a:solidFill>
                <a:schemeClr val="accent2"/>
              </a:solidFill>
            </a:ln>
          </c:spPr>
          <c:marker>
            <c:symbol val="none"/>
          </c:marker>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annuel'!$J$5:$J$16</c:f>
              <c:numCache>
                <c:formatCode>0.00</c:formatCode>
                <c:ptCount val="12"/>
              </c:numCache>
            </c:numRef>
          </c:val>
          <c:smooth val="0"/>
          <c:extLst>
            <c:ext xmlns:c16="http://schemas.microsoft.com/office/drawing/2014/chart" uri="{C3380CC4-5D6E-409C-BE32-E72D297353CC}">
              <c16:uniqueId val="{00000002-07D5-4C15-A932-51C4294FBB05}"/>
            </c:ext>
          </c:extLst>
        </c:ser>
        <c:dLbls>
          <c:showLegendKey val="0"/>
          <c:showVal val="0"/>
          <c:showCatName val="0"/>
          <c:showSerName val="0"/>
          <c:showPercent val="0"/>
          <c:showBubbleSize val="0"/>
        </c:dLbls>
        <c:marker val="1"/>
        <c:smooth val="0"/>
        <c:axId val="120689664"/>
        <c:axId val="121785152"/>
      </c:lineChart>
      <c:catAx>
        <c:axId val="120688640"/>
        <c:scaling>
          <c:orientation val="minMax"/>
        </c:scaling>
        <c:delete val="0"/>
        <c:axPos val="b"/>
        <c:numFmt formatCode="General" sourceLinked="0"/>
        <c:majorTickMark val="out"/>
        <c:minorTickMark val="none"/>
        <c:tickLblPos val="nextTo"/>
        <c:crossAx val="121784576"/>
        <c:crosses val="autoZero"/>
        <c:auto val="1"/>
        <c:lblAlgn val="ctr"/>
        <c:lblOffset val="100"/>
        <c:noMultiLvlLbl val="0"/>
      </c:catAx>
      <c:valAx>
        <c:axId val="121784576"/>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20688640"/>
        <c:crosses val="autoZero"/>
        <c:crossBetween val="between"/>
      </c:valAx>
      <c:valAx>
        <c:axId val="121785152"/>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20689664"/>
        <c:crosses val="max"/>
        <c:crossBetween val="between"/>
      </c:valAx>
      <c:catAx>
        <c:axId val="120689664"/>
        <c:scaling>
          <c:orientation val="minMax"/>
        </c:scaling>
        <c:delete val="1"/>
        <c:axPos val="b"/>
        <c:numFmt formatCode="General" sourceLinked="1"/>
        <c:majorTickMark val="out"/>
        <c:minorTickMark val="none"/>
        <c:tickLblPos val="nextTo"/>
        <c:crossAx val="121785152"/>
        <c:crosses val="autoZero"/>
        <c:auto val="1"/>
        <c:lblAlgn val="ctr"/>
        <c:lblOffset val="100"/>
        <c:noMultiLvlLbl val="0"/>
      </c:catAx>
    </c:plotArea>
    <c:legend>
      <c:legendPos val="b"/>
      <c:layout>
        <c:manualLayout>
          <c:xMode val="edge"/>
          <c:yMode val="edge"/>
          <c:x val="0.14825888888888888"/>
          <c:y val="0.91415308641975312"/>
          <c:w val="0.68094998026137488"/>
          <c:h val="7.2651733052579368E-2"/>
        </c:manualLayout>
      </c:layout>
      <c:overlay val="0"/>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1204870370370371"/>
          <c:y val="0.13345308641975309"/>
          <c:w val="0.76317224099524184"/>
          <c:h val="0.63538777777777777"/>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20AD-4AF1-802A-6508875F516A}"/>
              </c:ext>
            </c:extLst>
          </c:dPt>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annuel'!$G$5:$G$16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0AD-4AF1-802A-6508875F516A}"/>
            </c:ext>
          </c:extLst>
        </c:ser>
        <c:dLbls>
          <c:showLegendKey val="0"/>
          <c:showVal val="0"/>
          <c:showCatName val="0"/>
          <c:showSerName val="0"/>
          <c:showPercent val="0"/>
          <c:showBubbleSize val="0"/>
        </c:dLbls>
        <c:gapWidth val="150"/>
        <c:axId val="120690176"/>
        <c:axId val="121787456"/>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annuel'!$M$5:$M$16</c:f>
              <c:numCache>
                <c:formatCode>0</c:formatCode>
                <c:ptCount val="12"/>
              </c:numCache>
            </c:numRef>
          </c:val>
          <c:smooth val="0"/>
          <c:extLst>
            <c:ext xmlns:c16="http://schemas.microsoft.com/office/drawing/2014/chart" uri="{C3380CC4-5D6E-409C-BE32-E72D297353CC}">
              <c16:uniqueId val="{00000002-20AD-4AF1-802A-6508875F516A}"/>
            </c:ext>
          </c:extLst>
        </c:ser>
        <c:dLbls>
          <c:showLegendKey val="0"/>
          <c:showVal val="0"/>
          <c:showCatName val="0"/>
          <c:showSerName val="0"/>
          <c:showPercent val="0"/>
          <c:showBubbleSize val="0"/>
        </c:dLbls>
        <c:marker val="1"/>
        <c:smooth val="0"/>
        <c:axId val="120691200"/>
        <c:axId val="121788032"/>
      </c:lineChart>
      <c:catAx>
        <c:axId val="120690176"/>
        <c:scaling>
          <c:orientation val="minMax"/>
        </c:scaling>
        <c:delete val="0"/>
        <c:axPos val="b"/>
        <c:numFmt formatCode="General" sourceLinked="0"/>
        <c:majorTickMark val="out"/>
        <c:minorTickMark val="none"/>
        <c:tickLblPos val="nextTo"/>
        <c:crossAx val="121787456"/>
        <c:crosses val="autoZero"/>
        <c:auto val="1"/>
        <c:lblAlgn val="ctr"/>
        <c:lblOffset val="100"/>
        <c:noMultiLvlLbl val="0"/>
      </c:catAx>
      <c:valAx>
        <c:axId val="121787456"/>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20690176"/>
        <c:crosses val="autoZero"/>
        <c:crossBetween val="between"/>
      </c:valAx>
      <c:valAx>
        <c:axId val="121788032"/>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1"/>
        <c:majorTickMark val="out"/>
        <c:minorTickMark val="none"/>
        <c:tickLblPos val="nextTo"/>
        <c:crossAx val="120691200"/>
        <c:crosses val="max"/>
        <c:crossBetween val="between"/>
      </c:valAx>
      <c:catAx>
        <c:axId val="120691200"/>
        <c:scaling>
          <c:orientation val="minMax"/>
        </c:scaling>
        <c:delete val="1"/>
        <c:axPos val="b"/>
        <c:numFmt formatCode="General" sourceLinked="1"/>
        <c:majorTickMark val="out"/>
        <c:minorTickMark val="none"/>
        <c:tickLblPos val="nextTo"/>
        <c:crossAx val="121788032"/>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sz="1200"/>
            </a:pPr>
            <a:r>
              <a:rPr lang="en-US" sz="1200"/>
              <a:t>Evolution de la consommation journalière moyenne</a:t>
            </a:r>
          </a:p>
        </c:rich>
      </c:tx>
      <c:overlay val="0"/>
    </c:title>
    <c:autoTitleDeleted val="0"/>
    <c:plotArea>
      <c:layout/>
      <c:lineChart>
        <c:grouping val="standard"/>
        <c:varyColors val="0"/>
        <c:ser>
          <c:idx val="0"/>
          <c:order val="0"/>
          <c:tx>
            <c:v>Consommation totale moyenne</c:v>
          </c:tx>
          <c:spPr>
            <a:ln w="34925"/>
          </c:spPr>
          <c:marker>
            <c:symbol val="none"/>
          </c:marker>
          <c:cat>
            <c:numRef>
              <c:f>'Relevé de compteur'!$M$8:$M$122</c:f>
              <c:numCache>
                <c:formatCode>m/d/yyyy</c:formatCode>
                <c:ptCount val="11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numCache>
            </c:numRef>
          </c:cat>
          <c:val>
            <c:numRef>
              <c:f>'Relevé de compteur'!$P$8:$P$121</c:f>
              <c:numCache>
                <c:formatCode>0.00</c:formatCode>
                <c:ptCount val="11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numCache>
            </c:numRef>
          </c:val>
          <c:smooth val="0"/>
          <c:extLst>
            <c:ext xmlns:c16="http://schemas.microsoft.com/office/drawing/2014/chart" uri="{C3380CC4-5D6E-409C-BE32-E72D297353CC}">
              <c16:uniqueId val="{00000000-1B80-4DAD-8975-C2409B57FBC6}"/>
            </c:ext>
          </c:extLst>
        </c:ser>
        <c:ser>
          <c:idx val="1"/>
          <c:order val="1"/>
          <c:tx>
            <c:v>Consommation HP moyenne</c:v>
          </c:tx>
          <c:spPr>
            <a:ln w="34925"/>
          </c:spPr>
          <c:marker>
            <c:symbol val="none"/>
          </c:marker>
          <c:cat>
            <c:numRef>
              <c:f>'Relevé de compteur'!$M$8:$M$122</c:f>
              <c:numCache>
                <c:formatCode>m/d/yyyy</c:formatCode>
                <c:ptCount val="11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numCache>
            </c:numRef>
          </c:cat>
          <c:val>
            <c:numRef>
              <c:f>'Relevé de compteur'!$N$8:$N$121</c:f>
              <c:numCache>
                <c:formatCode>0.00</c:formatCode>
                <c:ptCount val="11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numCache>
            </c:numRef>
          </c:val>
          <c:smooth val="0"/>
          <c:extLst>
            <c:ext xmlns:c16="http://schemas.microsoft.com/office/drawing/2014/chart" uri="{C3380CC4-5D6E-409C-BE32-E72D297353CC}">
              <c16:uniqueId val="{00000001-1B80-4DAD-8975-C2409B57FBC6}"/>
            </c:ext>
          </c:extLst>
        </c:ser>
        <c:ser>
          <c:idx val="2"/>
          <c:order val="2"/>
          <c:tx>
            <c:v>Consommation HC moyenne</c:v>
          </c:tx>
          <c:spPr>
            <a:ln w="34925"/>
          </c:spPr>
          <c:marker>
            <c:symbol val="none"/>
          </c:marker>
          <c:cat>
            <c:numRef>
              <c:f>'Relevé de compteur'!$M$8:$M$122</c:f>
              <c:numCache>
                <c:formatCode>m/d/yyyy</c:formatCode>
                <c:ptCount val="11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numCache>
            </c:numRef>
          </c:cat>
          <c:val>
            <c:numRef>
              <c:f>'Relevé de compteur'!$O$8:$O$121</c:f>
              <c:numCache>
                <c:formatCode>0.00</c:formatCode>
                <c:ptCount val="11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numCache>
            </c:numRef>
          </c:val>
          <c:smooth val="0"/>
          <c:extLst>
            <c:ext xmlns:c16="http://schemas.microsoft.com/office/drawing/2014/chart" uri="{C3380CC4-5D6E-409C-BE32-E72D297353CC}">
              <c16:uniqueId val="{00000002-1B80-4DAD-8975-C2409B57FBC6}"/>
            </c:ext>
          </c:extLst>
        </c:ser>
        <c:dLbls>
          <c:showLegendKey val="0"/>
          <c:showVal val="0"/>
          <c:showCatName val="0"/>
          <c:showSerName val="0"/>
          <c:showPercent val="0"/>
          <c:showBubbleSize val="0"/>
        </c:dLbls>
        <c:smooth val="0"/>
        <c:axId val="119188480"/>
        <c:axId val="121789760"/>
      </c:lineChart>
      <c:catAx>
        <c:axId val="119188480"/>
        <c:scaling>
          <c:orientation val="minMax"/>
        </c:scaling>
        <c:delete val="0"/>
        <c:axPos val="b"/>
        <c:numFmt formatCode="m/d/yyyy" sourceLinked="1"/>
        <c:majorTickMark val="out"/>
        <c:minorTickMark val="none"/>
        <c:tickLblPos val="nextTo"/>
        <c:crossAx val="121789760"/>
        <c:crosses val="autoZero"/>
        <c:auto val="1"/>
        <c:lblAlgn val="ctr"/>
        <c:lblOffset val="100"/>
        <c:noMultiLvlLbl val="1"/>
      </c:catAx>
      <c:valAx>
        <c:axId val="121789760"/>
        <c:scaling>
          <c:orientation val="minMax"/>
        </c:scaling>
        <c:delete val="0"/>
        <c:axPos val="l"/>
        <c:majorGridlines/>
        <c:title>
          <c:tx>
            <c:rich>
              <a:bodyPr rot="-5400000" vert="horz"/>
              <a:lstStyle/>
              <a:p>
                <a:pPr>
                  <a:defRPr sz="1100"/>
                </a:pPr>
                <a:r>
                  <a:rPr lang="en-US" sz="1100"/>
                  <a:t>Consommation journalière moyenne (kWh/j)</a:t>
                </a:r>
              </a:p>
            </c:rich>
          </c:tx>
          <c:overlay val="0"/>
        </c:title>
        <c:numFmt formatCode="General" sourceLinked="0"/>
        <c:majorTickMark val="out"/>
        <c:minorTickMark val="none"/>
        <c:tickLblPos val="nextTo"/>
        <c:crossAx val="119188480"/>
        <c:crosses val="autoZero"/>
        <c:crossBetween val="between"/>
      </c:valAx>
    </c:plotArea>
    <c:legend>
      <c:legendPos val="t"/>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8</xdr:col>
      <xdr:colOff>104775</xdr:colOff>
      <xdr:row>0</xdr:row>
      <xdr:rowOff>44450</xdr:rowOff>
    </xdr:from>
    <xdr:to>
      <xdr:col>10</xdr:col>
      <xdr:colOff>740775</xdr:colOff>
      <xdr:row>9</xdr:row>
      <xdr:rowOff>187805</xdr:rowOff>
    </xdr:to>
    <xdr:pic>
      <xdr:nvPicPr>
        <xdr:cNvPr id="4" name="Image 3">
          <a:extLst>
            <a:ext uri="{FF2B5EF4-FFF2-40B4-BE49-F238E27FC236}">
              <a16:creationId xmlns:a16="http://schemas.microsoft.com/office/drawing/2014/main" id="{D74FA130-1E95-631C-612B-0F3D024047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0775" y="44450"/>
          <a:ext cx="2160000" cy="1867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1722636</xdr:colOff>
      <xdr:row>12</xdr:row>
      <xdr:rowOff>505325</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14300" y="2152650"/>
          <a:ext cx="1725811" cy="1080000"/>
        </a:xfrm>
        <a:prstGeom prst="rect">
          <a:avLst/>
        </a:prstGeom>
      </xdr:spPr>
    </xdr:pic>
    <xdr:clientData/>
  </xdr:twoCellAnchor>
  <xdr:twoCellAnchor editAs="oneCell">
    <xdr:from>
      <xdr:col>1</xdr:col>
      <xdr:colOff>0</xdr:colOff>
      <xdr:row>18</xdr:row>
      <xdr:rowOff>0</xdr:rowOff>
    </xdr:from>
    <xdr:to>
      <xdr:col>1</xdr:col>
      <xdr:colOff>1722636</xdr:colOff>
      <xdr:row>20</xdr:row>
      <xdr:rowOff>314825</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14300" y="5943600"/>
          <a:ext cx="1725811" cy="1080000"/>
        </a:xfrm>
        <a:prstGeom prst="rect">
          <a:avLst/>
        </a:prstGeom>
      </xdr:spPr>
    </xdr:pic>
    <xdr:clientData/>
  </xdr:twoCellAnchor>
  <xdr:twoCellAnchor editAs="oneCell">
    <xdr:from>
      <xdr:col>4</xdr:col>
      <xdr:colOff>0</xdr:colOff>
      <xdr:row>11</xdr:row>
      <xdr:rowOff>0</xdr:rowOff>
    </xdr:from>
    <xdr:to>
      <xdr:col>4</xdr:col>
      <xdr:colOff>1727161</xdr:colOff>
      <xdr:row>12</xdr:row>
      <xdr:rowOff>505325</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5924550" y="2152650"/>
          <a:ext cx="1723986" cy="1080000"/>
        </a:xfrm>
        <a:prstGeom prst="rect">
          <a:avLst/>
        </a:prstGeom>
      </xdr:spPr>
    </xdr:pic>
    <xdr:clientData/>
  </xdr:twoCellAnchor>
  <xdr:twoCellAnchor editAs="oneCell">
    <xdr:from>
      <xdr:col>4</xdr:col>
      <xdr:colOff>0</xdr:colOff>
      <xdr:row>18</xdr:row>
      <xdr:rowOff>0</xdr:rowOff>
    </xdr:from>
    <xdr:to>
      <xdr:col>4</xdr:col>
      <xdr:colOff>1724254</xdr:colOff>
      <xdr:row>20</xdr:row>
      <xdr:rowOff>314825</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924550" y="5943600"/>
          <a:ext cx="1721079" cy="1080000"/>
        </a:xfrm>
        <a:prstGeom prst="rect">
          <a:avLst/>
        </a:prstGeom>
      </xdr:spPr>
    </xdr:pic>
    <xdr:clientData/>
  </xdr:twoCellAnchor>
  <xdr:twoCellAnchor editAs="oneCell">
    <xdr:from>
      <xdr:col>1</xdr:col>
      <xdr:colOff>0</xdr:colOff>
      <xdr:row>25</xdr:row>
      <xdr:rowOff>0</xdr:rowOff>
    </xdr:from>
    <xdr:to>
      <xdr:col>1</xdr:col>
      <xdr:colOff>1726076</xdr:colOff>
      <xdr:row>26</xdr:row>
      <xdr:rowOff>695825</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14300" y="8296275"/>
          <a:ext cx="1722901" cy="1080000"/>
        </a:xfrm>
        <a:prstGeom prst="rect">
          <a:avLst/>
        </a:prstGeom>
      </xdr:spPr>
    </xdr:pic>
    <xdr:clientData/>
  </xdr:twoCellAnchor>
  <xdr:twoCellAnchor editAs="oneCell">
    <xdr:from>
      <xdr:col>4</xdr:col>
      <xdr:colOff>0</xdr:colOff>
      <xdr:row>25</xdr:row>
      <xdr:rowOff>0</xdr:rowOff>
    </xdr:from>
    <xdr:to>
      <xdr:col>4</xdr:col>
      <xdr:colOff>1724254</xdr:colOff>
      <xdr:row>26</xdr:row>
      <xdr:rowOff>695825</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924550" y="8296275"/>
          <a:ext cx="1721079" cy="1080000"/>
        </a:xfrm>
        <a:prstGeom prst="rect">
          <a:avLst/>
        </a:prstGeom>
      </xdr:spPr>
    </xdr:pic>
    <xdr:clientData/>
  </xdr:twoCellAnchor>
  <xdr:twoCellAnchor editAs="oneCell">
    <xdr:from>
      <xdr:col>1</xdr:col>
      <xdr:colOff>1</xdr:colOff>
      <xdr:row>32</xdr:row>
      <xdr:rowOff>0</xdr:rowOff>
    </xdr:from>
    <xdr:to>
      <xdr:col>1</xdr:col>
      <xdr:colOff>1722637</xdr:colOff>
      <xdr:row>33</xdr:row>
      <xdr:rowOff>505325</xdr:rowOff>
    </xdr:to>
    <xdr:pic>
      <xdr:nvPicPr>
        <xdr:cNvPr id="8" name="Imag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14301" y="11077575"/>
          <a:ext cx="1725811" cy="1080000"/>
        </a:xfrm>
        <a:prstGeom prst="rect">
          <a:avLst/>
        </a:prstGeom>
      </xdr:spPr>
    </xdr:pic>
    <xdr:clientData/>
  </xdr:twoCellAnchor>
  <xdr:twoCellAnchor editAs="oneCell">
    <xdr:from>
      <xdr:col>4</xdr:col>
      <xdr:colOff>0</xdr:colOff>
      <xdr:row>32</xdr:row>
      <xdr:rowOff>0</xdr:rowOff>
    </xdr:from>
    <xdr:to>
      <xdr:col>4</xdr:col>
      <xdr:colOff>1724254</xdr:colOff>
      <xdr:row>33</xdr:row>
      <xdr:rowOff>505325</xdr:rowOff>
    </xdr:to>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5924550" y="11077575"/>
          <a:ext cx="1721079"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38</xdr:row>
      <xdr:rowOff>178594</xdr:rowOff>
    </xdr:from>
    <xdr:to>
      <xdr:col>13</xdr:col>
      <xdr:colOff>807000</xdr:colOff>
      <xdr:row>57</xdr:row>
      <xdr:rowOff>159094</xdr:rowOff>
    </xdr:to>
    <xdr:graphicFrame macro="">
      <xdr:nvGraphicFramePr>
        <xdr:cNvPr id="10" name="Graphique 9">
          <a:extLst>
            <a:ext uri="{FF2B5EF4-FFF2-40B4-BE49-F238E27FC236}">
              <a16:creationId xmlns:a16="http://schemas.microsoft.com/office/drawing/2014/main" id="{00000000-0008-0000-02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8</xdr:col>
      <xdr:colOff>0</xdr:colOff>
      <xdr:row>19</xdr:row>
      <xdr:rowOff>0</xdr:rowOff>
    </xdr:from>
    <xdr:to>
      <xdr:col>13</xdr:col>
      <xdr:colOff>807000</xdr:colOff>
      <xdr:row>37</xdr:row>
      <xdr:rowOff>171000</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0</xdr:col>
      <xdr:colOff>717000</xdr:colOff>
      <xdr:row>19</xdr:row>
      <xdr:rowOff>0</xdr:rowOff>
    </xdr:from>
    <xdr:to>
      <xdr:col>7</xdr:col>
      <xdr:colOff>0</xdr:colOff>
      <xdr:row>37</xdr:row>
      <xdr:rowOff>171000</xdr:rowOff>
    </xdr:to>
    <xdr:graphicFrame macro="">
      <xdr:nvGraphicFramePr>
        <xdr:cNvPr id="12" name="Graphique 11">
          <a:extLst>
            <a:ext uri="{FF2B5EF4-FFF2-40B4-BE49-F238E27FC236}">
              <a16:creationId xmlns:a16="http://schemas.microsoft.com/office/drawing/2014/main" id="{00000000-0008-0000-0200-00000C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0</xdr:col>
      <xdr:colOff>717000</xdr:colOff>
      <xdr:row>60</xdr:row>
      <xdr:rowOff>0</xdr:rowOff>
    </xdr:from>
    <xdr:to>
      <xdr:col>7</xdr:col>
      <xdr:colOff>0</xdr:colOff>
      <xdr:row>78</xdr:row>
      <xdr:rowOff>171000</xdr:rowOff>
    </xdr:to>
    <xdr:graphicFrame macro="">
      <xdr:nvGraphicFramePr>
        <xdr:cNvPr id="13" name="Graphique 12">
          <a:extLst>
            <a:ext uri="{FF2B5EF4-FFF2-40B4-BE49-F238E27FC236}">
              <a16:creationId xmlns:a16="http://schemas.microsoft.com/office/drawing/2014/main" id="{00000000-0008-0000-0200-00000D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8</xdr:col>
      <xdr:colOff>0</xdr:colOff>
      <xdr:row>60</xdr:row>
      <xdr:rowOff>0</xdr:rowOff>
    </xdr:from>
    <xdr:to>
      <xdr:col>13</xdr:col>
      <xdr:colOff>807000</xdr:colOff>
      <xdr:row>78</xdr:row>
      <xdr:rowOff>171000</xdr:rowOff>
    </xdr:to>
    <xdr:graphicFrame macro="">
      <xdr:nvGraphicFramePr>
        <xdr:cNvPr id="14" name="Graphique 13">
          <a:extLst>
            <a:ext uri="{FF2B5EF4-FFF2-40B4-BE49-F238E27FC236}">
              <a16:creationId xmlns:a16="http://schemas.microsoft.com/office/drawing/2014/main" id="{00000000-0008-0000-0200-00000E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0</xdr:col>
      <xdr:colOff>717000</xdr:colOff>
      <xdr:row>79</xdr:row>
      <xdr:rowOff>174281</xdr:rowOff>
    </xdr:from>
    <xdr:to>
      <xdr:col>7</xdr:col>
      <xdr:colOff>0</xdr:colOff>
      <xdr:row>98</xdr:row>
      <xdr:rowOff>154781</xdr:rowOff>
    </xdr:to>
    <xdr:graphicFrame macro="">
      <xdr:nvGraphicFramePr>
        <xdr:cNvPr id="15" name="Graphique 14">
          <a:extLst>
            <a:ext uri="{FF2B5EF4-FFF2-40B4-BE49-F238E27FC236}">
              <a16:creationId xmlns:a16="http://schemas.microsoft.com/office/drawing/2014/main" id="{00000000-0008-0000-0200-00000F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8</xdr:col>
      <xdr:colOff>0</xdr:colOff>
      <xdr:row>80</xdr:row>
      <xdr:rowOff>0</xdr:rowOff>
    </xdr:from>
    <xdr:to>
      <xdr:col>13</xdr:col>
      <xdr:colOff>807000</xdr:colOff>
      <xdr:row>98</xdr:row>
      <xdr:rowOff>171000</xdr:rowOff>
    </xdr:to>
    <xdr:graphicFrame macro="">
      <xdr:nvGraphicFramePr>
        <xdr:cNvPr id="9" name="Graphique 8">
          <a:extLst>
            <a:ext uri="{FF2B5EF4-FFF2-40B4-BE49-F238E27FC236}">
              <a16:creationId xmlns:a16="http://schemas.microsoft.com/office/drawing/2014/main" id="{00000000-0008-0000-02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0</xdr:col>
      <xdr:colOff>728384</xdr:colOff>
      <xdr:row>38</xdr:row>
      <xdr:rowOff>190499</xdr:rowOff>
    </xdr:from>
    <xdr:to>
      <xdr:col>7</xdr:col>
      <xdr:colOff>178</xdr:colOff>
      <xdr:row>57</xdr:row>
      <xdr:rowOff>170999</xdr:rowOff>
    </xdr:to>
    <xdr:graphicFrame macro="">
      <xdr:nvGraphicFramePr>
        <xdr:cNvPr id="16" name="Graphique 15">
          <a:extLst>
            <a:ext uri="{FF2B5EF4-FFF2-40B4-BE49-F238E27FC236}">
              <a16:creationId xmlns:a16="http://schemas.microsoft.com/office/drawing/2014/main" id="{00000000-0008-0000-0200-000010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885265</xdr:colOff>
      <xdr:row>68</xdr:row>
      <xdr:rowOff>8405</xdr:rowOff>
    </xdr:from>
    <xdr:to>
      <xdr:col>9</xdr:col>
      <xdr:colOff>711794</xdr:colOff>
      <xdr:row>91</xdr:row>
      <xdr:rowOff>126905</xdr:rowOff>
    </xdr:to>
    <xdr:graphicFrame macro="">
      <xdr:nvGraphicFramePr>
        <xdr:cNvPr id="9" name="Graphique 8">
          <a:extLst>
            <a:ext uri="{FF2B5EF4-FFF2-40B4-BE49-F238E27FC236}">
              <a16:creationId xmlns:a16="http://schemas.microsoft.com/office/drawing/2014/main" id="{00000000-0008-0000-03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sheetPr>
  <dimension ref="A1:K25"/>
  <sheetViews>
    <sheetView tabSelected="1" zoomScaleNormal="100" workbookViewId="0">
      <selection activeCell="A3" sqref="A3"/>
    </sheetView>
  </sheetViews>
  <sheetFormatPr baseColWidth="10" defaultRowHeight="14.5" x14ac:dyDescent="0.35"/>
  <cols>
    <col min="11" max="11" width="11.453125" customWidth="1"/>
  </cols>
  <sheetData>
    <row r="1" spans="1:11" ht="18.5" x14ac:dyDescent="0.45">
      <c r="A1" s="7" t="s">
        <v>19</v>
      </c>
      <c r="B1" s="8"/>
      <c r="C1" s="8"/>
      <c r="D1" s="8"/>
      <c r="E1" s="8"/>
      <c r="F1" s="8"/>
      <c r="G1" s="8"/>
      <c r="H1" s="8"/>
      <c r="I1" s="8"/>
      <c r="J1" s="8"/>
      <c r="K1" s="9"/>
    </row>
    <row r="2" spans="1:11" x14ac:dyDescent="0.35">
      <c r="A2" s="10" t="s">
        <v>95</v>
      </c>
      <c r="B2" s="1"/>
      <c r="C2" s="1"/>
      <c r="D2" s="1"/>
      <c r="E2" s="1"/>
      <c r="F2" s="1"/>
      <c r="G2" s="1"/>
      <c r="H2" s="1"/>
      <c r="I2" s="2"/>
      <c r="J2" s="2"/>
      <c r="K2" s="11"/>
    </row>
    <row r="3" spans="1:11" ht="15" customHeight="1" x14ac:dyDescent="0.35">
      <c r="A3" s="12"/>
      <c r="B3" s="3"/>
      <c r="C3" s="3"/>
      <c r="D3" s="3"/>
      <c r="E3" s="3"/>
      <c r="F3" s="3"/>
      <c r="G3" s="3"/>
      <c r="H3" s="3"/>
      <c r="I3" s="3"/>
      <c r="J3" s="3"/>
      <c r="K3" s="11"/>
    </row>
    <row r="4" spans="1:11" ht="15.5" x14ac:dyDescent="0.35">
      <c r="A4" s="13" t="s">
        <v>11</v>
      </c>
      <c r="B4" s="3"/>
      <c r="C4" s="3"/>
      <c r="D4" s="3"/>
      <c r="E4" s="3"/>
      <c r="F4" s="3"/>
      <c r="G4" s="3"/>
      <c r="H4" s="3"/>
      <c r="I4" s="3"/>
      <c r="J4" s="3"/>
      <c r="K4" s="11"/>
    </row>
    <row r="5" spans="1:11" ht="15" customHeight="1" x14ac:dyDescent="0.35">
      <c r="A5" s="13"/>
      <c r="B5" s="3"/>
      <c r="C5" s="3"/>
      <c r="D5" s="3"/>
      <c r="E5" s="3"/>
      <c r="F5" s="3"/>
      <c r="G5" s="3"/>
      <c r="H5" s="3"/>
      <c r="I5" s="3"/>
      <c r="J5" s="3"/>
      <c r="K5" s="11"/>
    </row>
    <row r="6" spans="1:11" x14ac:dyDescent="0.35">
      <c r="A6" s="12"/>
      <c r="B6" s="18" t="s">
        <v>8</v>
      </c>
      <c r="C6" s="19"/>
      <c r="D6" s="19"/>
      <c r="E6" s="19"/>
      <c r="F6" s="19"/>
      <c r="G6" s="20"/>
      <c r="H6" s="3"/>
      <c r="I6" s="3"/>
      <c r="J6" s="3"/>
      <c r="K6" s="11"/>
    </row>
    <row r="7" spans="1:11" x14ac:dyDescent="0.35">
      <c r="A7" s="12"/>
      <c r="B7" s="21" t="s">
        <v>9</v>
      </c>
      <c r="C7" s="22"/>
      <c r="D7" s="22"/>
      <c r="E7" s="22"/>
      <c r="F7" s="22"/>
      <c r="G7" s="23"/>
      <c r="H7" s="3"/>
      <c r="I7" s="3"/>
      <c r="J7" s="3"/>
      <c r="K7" s="11"/>
    </row>
    <row r="8" spans="1:11" x14ac:dyDescent="0.35">
      <c r="A8" s="12"/>
      <c r="B8" s="24" t="s">
        <v>10</v>
      </c>
      <c r="C8" s="25"/>
      <c r="D8" s="25"/>
      <c r="E8" s="25"/>
      <c r="F8" s="25"/>
      <c r="G8" s="26"/>
      <c r="H8" s="3"/>
      <c r="I8" s="3"/>
      <c r="J8" s="3"/>
      <c r="K8" s="11"/>
    </row>
    <row r="9" spans="1:11" x14ac:dyDescent="0.35">
      <c r="A9" s="12"/>
      <c r="B9" s="5" t="s">
        <v>15</v>
      </c>
      <c r="C9" s="4"/>
      <c r="D9" s="4"/>
      <c r="E9" s="4"/>
      <c r="F9" s="4"/>
      <c r="G9" s="6"/>
      <c r="H9" s="3"/>
      <c r="I9" s="3"/>
      <c r="J9" s="3"/>
      <c r="K9" s="11"/>
    </row>
    <row r="10" spans="1:11" ht="18" customHeight="1" x14ac:dyDescent="0.35">
      <c r="A10" s="12"/>
      <c r="B10" s="3"/>
      <c r="C10" s="3"/>
      <c r="D10" s="3"/>
      <c r="E10" s="3"/>
      <c r="F10" s="3"/>
      <c r="G10" s="3"/>
      <c r="H10" s="3"/>
      <c r="I10" s="3"/>
      <c r="J10" s="3"/>
      <c r="K10" s="11"/>
    </row>
    <row r="11" spans="1:11" ht="30.75" customHeight="1" x14ac:dyDescent="0.35">
      <c r="A11" s="132" t="s">
        <v>12</v>
      </c>
      <c r="B11" s="133"/>
      <c r="C11" s="133"/>
      <c r="D11" s="133"/>
      <c r="E11" s="133"/>
      <c r="F11" s="133"/>
      <c r="G11" s="133"/>
      <c r="H11" s="133"/>
      <c r="I11" s="133"/>
      <c r="J11" s="133"/>
      <c r="K11" s="134"/>
    </row>
    <row r="12" spans="1:11" x14ac:dyDescent="0.35">
      <c r="A12" s="12" t="s">
        <v>49</v>
      </c>
      <c r="B12" s="3"/>
      <c r="C12" s="3"/>
      <c r="D12" s="3"/>
      <c r="E12" s="3"/>
      <c r="F12" s="3"/>
      <c r="G12" s="3"/>
      <c r="H12" s="3"/>
      <c r="I12" s="3"/>
      <c r="J12" s="3"/>
      <c r="K12" s="11"/>
    </row>
    <row r="13" spans="1:11" x14ac:dyDescent="0.35">
      <c r="A13" s="12" t="s">
        <v>50</v>
      </c>
      <c r="B13" s="3"/>
      <c r="C13" s="3"/>
      <c r="D13" s="3"/>
      <c r="E13" s="3"/>
      <c r="F13" s="3"/>
      <c r="G13" s="3"/>
      <c r="H13" s="3"/>
      <c r="I13" s="3"/>
      <c r="J13" s="3"/>
      <c r="K13" s="11"/>
    </row>
    <row r="14" spans="1:11" x14ac:dyDescent="0.35">
      <c r="A14" s="12"/>
      <c r="B14" s="3"/>
      <c r="C14" s="3"/>
      <c r="D14" s="3"/>
      <c r="E14" s="3"/>
      <c r="F14" s="3"/>
      <c r="G14" s="3"/>
      <c r="H14" s="3"/>
      <c r="I14" s="3"/>
      <c r="J14" s="3"/>
      <c r="K14" s="11"/>
    </row>
    <row r="15" spans="1:11" x14ac:dyDescent="0.35">
      <c r="A15" s="118" t="s">
        <v>51</v>
      </c>
      <c r="B15" s="3"/>
      <c r="C15" s="3"/>
      <c r="D15" s="3"/>
      <c r="E15" s="3"/>
      <c r="F15" s="3"/>
      <c r="G15" s="3"/>
      <c r="H15" s="3"/>
      <c r="I15" s="3"/>
      <c r="J15" s="3"/>
      <c r="K15" s="11"/>
    </row>
    <row r="16" spans="1:11" x14ac:dyDescent="0.35">
      <c r="A16" s="12" t="s">
        <v>85</v>
      </c>
      <c r="B16" s="3"/>
      <c r="C16" s="3"/>
      <c r="D16" s="3"/>
      <c r="E16" s="3"/>
      <c r="F16" s="3"/>
      <c r="G16" s="3"/>
      <c r="H16" s="3"/>
      <c r="I16" s="3"/>
      <c r="J16" s="3"/>
      <c r="K16" s="11"/>
    </row>
    <row r="17" spans="1:11" x14ac:dyDescent="0.35">
      <c r="A17" s="138" t="s">
        <v>20</v>
      </c>
      <c r="B17" s="139"/>
      <c r="C17" s="139"/>
      <c r="D17" s="139"/>
      <c r="E17" s="139"/>
      <c r="F17" s="139"/>
      <c r="G17" s="139"/>
      <c r="H17" s="139"/>
      <c r="I17" s="139"/>
      <c r="J17" s="139"/>
      <c r="K17" s="140"/>
    </row>
    <row r="18" spans="1:11" ht="15" customHeight="1" x14ac:dyDescent="0.35">
      <c r="A18" s="12"/>
      <c r="B18" s="3"/>
      <c r="C18" s="3"/>
      <c r="D18" s="3"/>
      <c r="E18" s="3"/>
      <c r="F18" s="3"/>
      <c r="G18" s="3"/>
      <c r="H18" s="3"/>
      <c r="I18" s="3"/>
      <c r="J18" s="3"/>
      <c r="K18" s="11"/>
    </row>
    <row r="19" spans="1:11" ht="15.5" x14ac:dyDescent="0.35">
      <c r="A19" s="14" t="s">
        <v>13</v>
      </c>
      <c r="B19" s="3"/>
      <c r="C19" s="3"/>
      <c r="D19" s="3"/>
      <c r="E19" s="3"/>
      <c r="F19" s="3"/>
      <c r="G19" s="3"/>
      <c r="H19" s="3"/>
      <c r="I19" s="3"/>
      <c r="J19" s="3"/>
      <c r="K19" s="11"/>
    </row>
    <row r="20" spans="1:11" ht="15" customHeight="1" x14ac:dyDescent="0.35">
      <c r="A20" s="14"/>
      <c r="B20" s="3"/>
      <c r="C20" s="3"/>
      <c r="D20" s="3"/>
      <c r="E20" s="3"/>
      <c r="F20" s="3"/>
      <c r="G20" s="3"/>
      <c r="H20" s="3"/>
      <c r="I20" s="3"/>
      <c r="J20" s="3"/>
      <c r="K20" s="11"/>
    </row>
    <row r="21" spans="1:11" ht="106.5" customHeight="1" x14ac:dyDescent="0.35">
      <c r="A21" s="135" t="s">
        <v>87</v>
      </c>
      <c r="B21" s="136"/>
      <c r="C21" s="136"/>
      <c r="D21" s="136"/>
      <c r="E21" s="136"/>
      <c r="F21" s="136"/>
      <c r="G21" s="136"/>
      <c r="H21" s="136"/>
      <c r="I21" s="136"/>
      <c r="J21" s="136"/>
      <c r="K21" s="137"/>
    </row>
    <row r="22" spans="1:11" ht="15" customHeight="1" x14ac:dyDescent="0.35">
      <c r="A22" s="14"/>
      <c r="B22" s="3"/>
      <c r="C22" s="3"/>
      <c r="D22" s="3"/>
      <c r="E22" s="3"/>
      <c r="F22" s="3"/>
      <c r="G22" s="3"/>
      <c r="H22" s="3"/>
      <c r="I22" s="3"/>
      <c r="J22" s="3"/>
      <c r="K22" s="11"/>
    </row>
    <row r="23" spans="1:11" ht="15" customHeight="1" x14ac:dyDescent="0.35">
      <c r="A23" s="12" t="s">
        <v>21</v>
      </c>
      <c r="B23" s="3"/>
      <c r="C23" s="3"/>
      <c r="D23" s="3"/>
      <c r="E23" s="3"/>
      <c r="F23" s="3"/>
      <c r="G23" s="3"/>
      <c r="H23" s="3"/>
      <c r="I23" s="3"/>
      <c r="J23" s="3"/>
      <c r="K23" s="11"/>
    </row>
    <row r="24" spans="1:11" x14ac:dyDescent="0.35">
      <c r="A24" s="12"/>
      <c r="B24" s="3"/>
      <c r="C24" s="3"/>
      <c r="D24" s="3"/>
      <c r="E24" s="3"/>
      <c r="F24" s="3"/>
      <c r="G24" s="3"/>
      <c r="H24" s="3"/>
      <c r="I24" s="3"/>
      <c r="J24" s="3"/>
      <c r="K24" s="11"/>
    </row>
    <row r="25" spans="1:11" x14ac:dyDescent="0.35">
      <c r="A25" s="15"/>
      <c r="B25" s="16"/>
      <c r="C25" s="16"/>
      <c r="D25" s="16"/>
      <c r="E25" s="16"/>
      <c r="F25" s="16"/>
      <c r="G25" s="16"/>
      <c r="H25" s="16"/>
      <c r="I25" s="16"/>
      <c r="J25" s="16"/>
      <c r="K25" s="17"/>
    </row>
  </sheetData>
  <sheetProtection algorithmName="SHA-512" hashValue="r3bUOV+XwVzdEoYX0LHLH4O9cpqAZXsrb7oe+3hwHX0XWVdWapeILc0xmOi23E81phjl0qXXDa1GInTzA5FSTQ==" saltValue="6eeVyr+mIChicnHCTuabQw==" spinCount="100000" sheet="1" selectLockedCells="1"/>
  <mergeCells count="3">
    <mergeCell ref="A11:K11"/>
    <mergeCell ref="A21:K21"/>
    <mergeCell ref="A17:K17"/>
  </mergeCells>
  <pageMargins left="0.51181102362204722" right="0.51181102362204722" top="0.55118110236220474" bottom="0.55118110236220474" header="0.31496062992125984" footer="0.31496062992125984"/>
  <pageSetup paperSize="9" orientation="landscape" r:id="rId1"/>
  <headerFooter>
    <oddFooter>&amp;C&amp;10Outil développé par la Cellule Environnement d'AKT for Wallonia - Téléchargeable gratuitement sur www.environnement-entreprise.be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F36"/>
  <sheetViews>
    <sheetView showGridLines="0" zoomScaleNormal="100" workbookViewId="0">
      <selection activeCell="A3" sqref="A3"/>
    </sheetView>
  </sheetViews>
  <sheetFormatPr baseColWidth="10" defaultColWidth="11.453125" defaultRowHeight="14.5" x14ac:dyDescent="0.35"/>
  <cols>
    <col min="1" max="1" width="1.81640625" customWidth="1"/>
    <col min="2" max="2" width="26.81640625" customWidth="1"/>
    <col min="3" max="3" width="54.81640625" customWidth="1"/>
    <col min="4" max="4" width="5.81640625" customWidth="1"/>
    <col min="5" max="5" width="26.81640625" customWidth="1"/>
    <col min="6" max="6" width="54.81640625" customWidth="1"/>
  </cols>
  <sheetData>
    <row r="1" spans="1:6" ht="18.5" x14ac:dyDescent="0.45">
      <c r="A1" s="114" t="s">
        <v>48</v>
      </c>
      <c r="B1" s="3"/>
      <c r="C1" s="114"/>
      <c r="D1" s="3"/>
      <c r="E1" s="3"/>
      <c r="F1" s="3"/>
    </row>
    <row r="2" spans="1:6" x14ac:dyDescent="0.35">
      <c r="A2" s="104" t="str">
        <f>Consignes!A2</f>
        <v>Dernière révision du fichier : janvier 2025</v>
      </c>
      <c r="B2" s="16"/>
      <c r="C2" s="104"/>
      <c r="D2" s="1"/>
      <c r="E2" s="1"/>
      <c r="F2" s="1"/>
    </row>
    <row r="3" spans="1:6" x14ac:dyDescent="0.35">
      <c r="A3" s="117"/>
      <c r="B3" s="3"/>
      <c r="C3" s="117"/>
      <c r="D3" s="2"/>
      <c r="E3" s="2"/>
      <c r="F3" s="2"/>
    </row>
    <row r="4" spans="1:6" x14ac:dyDescent="0.35">
      <c r="A4" s="117"/>
      <c r="B4" s="119" t="s">
        <v>54</v>
      </c>
      <c r="C4" s="120"/>
      <c r="D4" s="121"/>
      <c r="E4" s="121"/>
      <c r="F4" s="121"/>
    </row>
    <row r="5" spans="1:6" x14ac:dyDescent="0.35">
      <c r="A5" s="117"/>
      <c r="B5" s="122" t="s">
        <v>88</v>
      </c>
      <c r="C5" s="119"/>
      <c r="D5" s="121"/>
      <c r="E5" s="121"/>
      <c r="F5" s="121"/>
    </row>
    <row r="6" spans="1:6" x14ac:dyDescent="0.35">
      <c r="A6" s="117"/>
      <c r="B6" s="123" t="s">
        <v>45</v>
      </c>
      <c r="C6" s="119"/>
      <c r="D6" s="121"/>
      <c r="E6" s="121"/>
      <c r="F6" s="121"/>
    </row>
    <row r="7" spans="1:6" x14ac:dyDescent="0.35">
      <c r="A7" s="117"/>
      <c r="B7" s="122" t="s">
        <v>52</v>
      </c>
      <c r="C7" s="119"/>
      <c r="D7" s="121"/>
      <c r="E7" s="121"/>
      <c r="F7" s="121"/>
    </row>
    <row r="8" spans="1:6" x14ac:dyDescent="0.35">
      <c r="A8" s="117"/>
      <c r="B8" s="123" t="s">
        <v>45</v>
      </c>
      <c r="C8" s="119"/>
      <c r="D8" s="121"/>
      <c r="E8" s="121"/>
      <c r="F8" s="121"/>
    </row>
    <row r="9" spans="1:6" x14ac:dyDescent="0.35">
      <c r="A9" s="3"/>
      <c r="B9" s="3"/>
      <c r="C9" s="3"/>
      <c r="D9" s="3"/>
      <c r="E9" s="3"/>
      <c r="F9" s="3"/>
    </row>
    <row r="10" spans="1:6" ht="15.5" x14ac:dyDescent="0.35">
      <c r="A10" s="3"/>
      <c r="B10" s="105" t="s">
        <v>72</v>
      </c>
      <c r="C10" s="105"/>
      <c r="E10" s="116" t="s">
        <v>73</v>
      </c>
      <c r="F10" s="116"/>
    </row>
    <row r="11" spans="1:6" x14ac:dyDescent="0.35">
      <c r="A11" s="3"/>
      <c r="B11" s="3"/>
      <c r="C11" s="3"/>
      <c r="D11" s="3"/>
      <c r="E11" s="3"/>
      <c r="F11" s="3"/>
    </row>
    <row r="12" spans="1:6" ht="29" x14ac:dyDescent="0.35">
      <c r="A12" s="3"/>
      <c r="B12" s="3"/>
      <c r="C12" s="113" t="s">
        <v>74</v>
      </c>
      <c r="D12" s="3"/>
      <c r="E12" s="3"/>
      <c r="F12" s="113" t="s">
        <v>55</v>
      </c>
    </row>
    <row r="13" spans="1:6" ht="80.25" customHeight="1" x14ac:dyDescent="0.35">
      <c r="A13" s="3"/>
      <c r="B13" s="3"/>
      <c r="C13" s="113" t="s">
        <v>56</v>
      </c>
      <c r="D13" s="3"/>
      <c r="E13" s="3"/>
      <c r="F13" s="113" t="s">
        <v>77</v>
      </c>
    </row>
    <row r="14" spans="1:6" ht="48.75" customHeight="1" x14ac:dyDescent="0.35">
      <c r="A14" s="3"/>
      <c r="B14" s="136" t="s">
        <v>57</v>
      </c>
      <c r="C14" s="136"/>
      <c r="D14" s="3"/>
      <c r="E14" s="136" t="s">
        <v>67</v>
      </c>
      <c r="F14" s="136"/>
    </row>
    <row r="15" spans="1:6" ht="78.75" customHeight="1" x14ac:dyDescent="0.35">
      <c r="A15" s="3"/>
      <c r="B15" s="141" t="s">
        <v>53</v>
      </c>
      <c r="C15" s="141"/>
      <c r="D15" s="3"/>
      <c r="E15" s="136" t="s">
        <v>89</v>
      </c>
      <c r="F15" s="136"/>
    </row>
    <row r="16" spans="1:6" x14ac:dyDescent="0.35">
      <c r="A16" s="3"/>
      <c r="B16" s="3"/>
      <c r="C16" s="3"/>
      <c r="D16" s="3"/>
      <c r="E16" s="3"/>
      <c r="F16" s="3"/>
    </row>
    <row r="17" spans="1:6" ht="15.5" x14ac:dyDescent="0.35">
      <c r="A17" s="3"/>
      <c r="B17" s="107" t="s">
        <v>83</v>
      </c>
      <c r="C17" s="107"/>
      <c r="E17" s="108" t="s">
        <v>84</v>
      </c>
      <c r="F17" s="108"/>
    </row>
    <row r="18" spans="1:6" x14ac:dyDescent="0.35">
      <c r="A18" s="3"/>
      <c r="B18" s="3"/>
      <c r="C18" s="3"/>
      <c r="D18" s="3"/>
      <c r="E18" s="3"/>
      <c r="F18" s="3"/>
    </row>
    <row r="19" spans="1:6" ht="29" x14ac:dyDescent="0.35">
      <c r="A19" s="3"/>
      <c r="B19" s="3"/>
      <c r="C19" s="106" t="s">
        <v>58</v>
      </c>
      <c r="D19" s="3"/>
      <c r="E19" s="3"/>
      <c r="F19" s="106" t="s">
        <v>75</v>
      </c>
    </row>
    <row r="20" spans="1:6" ht="29" x14ac:dyDescent="0.35">
      <c r="A20" s="3"/>
      <c r="B20" s="3"/>
      <c r="C20" s="106" t="s">
        <v>61</v>
      </c>
      <c r="D20" s="3"/>
      <c r="E20" s="3"/>
      <c r="F20" s="106" t="s">
        <v>76</v>
      </c>
    </row>
    <row r="21" spans="1:6" ht="43.5" x14ac:dyDescent="0.35">
      <c r="A21" s="3"/>
      <c r="B21" s="3"/>
      <c r="C21" s="106" t="s">
        <v>60</v>
      </c>
      <c r="D21" s="3"/>
      <c r="E21" s="3"/>
      <c r="F21" s="3"/>
    </row>
    <row r="22" spans="1:6" ht="34.5" customHeight="1" x14ac:dyDescent="0.35">
      <c r="A22" s="3"/>
      <c r="B22" s="136" t="s">
        <v>59</v>
      </c>
      <c r="C22" s="136"/>
      <c r="D22" s="109"/>
      <c r="E22" s="136" t="s">
        <v>62</v>
      </c>
      <c r="F22" s="136"/>
    </row>
    <row r="23" spans="1:6" x14ac:dyDescent="0.35">
      <c r="A23" s="3"/>
      <c r="B23" s="3"/>
      <c r="C23" s="3"/>
      <c r="D23" s="3"/>
      <c r="E23" s="3"/>
      <c r="F23" s="3"/>
    </row>
    <row r="24" spans="1:6" ht="15.5" x14ac:dyDescent="0.35">
      <c r="A24" s="3"/>
      <c r="B24" s="110" t="s">
        <v>70</v>
      </c>
      <c r="C24" s="110"/>
      <c r="E24" s="111" t="s">
        <v>71</v>
      </c>
      <c r="F24" s="111"/>
    </row>
    <row r="25" spans="1:6" x14ac:dyDescent="0.35">
      <c r="A25" s="3"/>
      <c r="B25" s="3"/>
      <c r="C25" s="3"/>
      <c r="D25" s="3"/>
      <c r="E25" s="3"/>
      <c r="F25" s="3"/>
    </row>
    <row r="26" spans="1:6" ht="29" x14ac:dyDescent="0.35">
      <c r="A26" s="3"/>
      <c r="B26" s="3"/>
      <c r="C26" s="113" t="s">
        <v>63</v>
      </c>
      <c r="D26" s="3"/>
      <c r="E26" s="3"/>
      <c r="F26" s="113" t="s">
        <v>65</v>
      </c>
    </row>
    <row r="27" spans="1:6" ht="58" x14ac:dyDescent="0.35">
      <c r="A27" s="3"/>
      <c r="B27" s="3"/>
      <c r="C27" s="113" t="s">
        <v>64</v>
      </c>
      <c r="D27" s="3"/>
      <c r="E27" s="3"/>
      <c r="F27" s="113" t="s">
        <v>78</v>
      </c>
    </row>
    <row r="28" spans="1:6" ht="48.75" customHeight="1" x14ac:dyDescent="0.35">
      <c r="A28" s="3"/>
      <c r="B28" s="136" t="s">
        <v>81</v>
      </c>
      <c r="C28" s="136"/>
      <c r="D28" s="3"/>
      <c r="E28" s="136" t="s">
        <v>67</v>
      </c>
      <c r="F28" s="136"/>
    </row>
    <row r="29" spans="1:6" ht="34.5" customHeight="1" x14ac:dyDescent="0.35">
      <c r="A29" s="3"/>
      <c r="B29" s="136"/>
      <c r="C29" s="136"/>
      <c r="D29" s="3"/>
      <c r="E29" s="136" t="s">
        <v>89</v>
      </c>
      <c r="F29" s="136"/>
    </row>
    <row r="30" spans="1:6" x14ac:dyDescent="0.35">
      <c r="A30" s="3"/>
      <c r="B30" s="3"/>
      <c r="C30" s="3"/>
      <c r="D30" s="3"/>
      <c r="E30" s="3"/>
      <c r="F30" s="3"/>
    </row>
    <row r="31" spans="1:6" ht="15.5" x14ac:dyDescent="0.35">
      <c r="A31" s="3"/>
      <c r="B31" s="112" t="s">
        <v>46</v>
      </c>
      <c r="C31" s="112"/>
      <c r="E31" s="105" t="s">
        <v>47</v>
      </c>
      <c r="F31" s="105"/>
    </row>
    <row r="32" spans="1:6" x14ac:dyDescent="0.35">
      <c r="A32" s="3"/>
      <c r="B32" s="3"/>
      <c r="C32" s="3"/>
      <c r="D32" s="3"/>
      <c r="E32" s="3"/>
      <c r="F32" s="3"/>
    </row>
    <row r="33" spans="1:6" ht="43.5" x14ac:dyDescent="0.35">
      <c r="A33" s="3"/>
      <c r="B33" s="3"/>
      <c r="C33" s="113" t="s">
        <v>66</v>
      </c>
      <c r="D33" s="3"/>
      <c r="E33" s="3"/>
      <c r="F33" s="106" t="s">
        <v>68</v>
      </c>
    </row>
    <row r="34" spans="1:6" ht="63.75" customHeight="1" x14ac:dyDescent="0.35">
      <c r="A34" s="3"/>
      <c r="B34" s="3"/>
      <c r="C34" s="113" t="s">
        <v>80</v>
      </c>
      <c r="D34" s="3"/>
      <c r="E34" s="3"/>
      <c r="F34" s="113" t="s">
        <v>69</v>
      </c>
    </row>
    <row r="35" spans="1:6" x14ac:dyDescent="0.35">
      <c r="A35" s="3"/>
      <c r="B35" s="3"/>
      <c r="C35" s="3"/>
      <c r="D35" s="3"/>
      <c r="E35" s="136" t="s">
        <v>79</v>
      </c>
      <c r="F35" s="136"/>
    </row>
    <row r="36" spans="1:6" x14ac:dyDescent="0.35">
      <c r="A36" s="3"/>
      <c r="B36" s="3"/>
      <c r="C36" s="3"/>
      <c r="D36" s="3"/>
      <c r="E36" s="3"/>
      <c r="F36" s="3"/>
    </row>
  </sheetData>
  <sheetProtection algorithmName="SHA-512" hashValue="2v5DBfo/ppJcjzdbmGrRIFQLawwpV3l1cIhkpGIEih2zocT3ixTJd3M+EY2JVVoKXUrPwTGkNJQ4T84BEhGQPQ==" saltValue="Op3cbdH3HSgyjkR7bZRHBw==" spinCount="100000" sheet="1" selectLockedCells="1"/>
  <mergeCells count="11">
    <mergeCell ref="E35:F35"/>
    <mergeCell ref="B15:C15"/>
    <mergeCell ref="E14:F14"/>
    <mergeCell ref="B14:C14"/>
    <mergeCell ref="B22:C22"/>
    <mergeCell ref="E22:F22"/>
    <mergeCell ref="B29:C29"/>
    <mergeCell ref="E28:F28"/>
    <mergeCell ref="E15:F15"/>
    <mergeCell ref="E29:F29"/>
    <mergeCell ref="B28:C28"/>
  </mergeCells>
  <pageMargins left="0.51181102362204722" right="0.51181102362204722" top="0.55118110236220474" bottom="0.55118110236220474" header="0.31496062992125984" footer="0.31496062992125984"/>
  <pageSetup paperSize="9" scale="79" fitToHeight="0" orientation="landscape" r:id="rId1"/>
  <headerFooter>
    <oddFooter>&amp;C&amp;10Outil développé par la Cellule Environnement d'AKT for Wallonia - Téléchargeable gratuitement sur www.environnement-entreprise.be</oddFooter>
  </headerFooter>
  <rowBreaks count="1" manualBreakCount="1">
    <brk id="22" max="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tabColor theme="6"/>
  </sheetPr>
  <dimension ref="A1:N17"/>
  <sheetViews>
    <sheetView zoomScale="85" zoomScaleNormal="85" workbookViewId="0">
      <selection activeCell="B5" sqref="B5"/>
    </sheetView>
  </sheetViews>
  <sheetFormatPr baseColWidth="10" defaultColWidth="11.453125" defaultRowHeight="14.5" x14ac:dyDescent="0.35"/>
  <cols>
    <col min="1" max="1" width="14.1796875" customWidth="1"/>
    <col min="2" max="3" width="13.81640625" customWidth="1"/>
    <col min="4" max="4" width="10.81640625" customWidth="1"/>
    <col min="5" max="6" width="14.81640625" customWidth="1"/>
    <col min="7" max="9" width="15" customWidth="1"/>
    <col min="10" max="14" width="14.81640625" customWidth="1"/>
  </cols>
  <sheetData>
    <row r="1" spans="1:14" ht="18.5" x14ac:dyDescent="0.45">
      <c r="A1" s="27" t="s">
        <v>86</v>
      </c>
    </row>
    <row r="2" spans="1:14" x14ac:dyDescent="0.35">
      <c r="A2" s="31" t="str">
        <f>Consignes!A2</f>
        <v>Dernière révision du fichier : janvier 2025</v>
      </c>
      <c r="B2" s="32"/>
      <c r="C2" s="32"/>
      <c r="D2" s="32"/>
      <c r="E2" s="32"/>
      <c r="F2" s="32"/>
      <c r="G2" s="32"/>
      <c r="H2" s="32"/>
      <c r="I2" s="32"/>
      <c r="J2" s="32"/>
      <c r="K2" s="32"/>
      <c r="L2" s="32"/>
      <c r="M2" s="51"/>
      <c r="N2" s="51"/>
    </row>
    <row r="3" spans="1:14" ht="15" thickBot="1" x14ac:dyDescent="0.4"/>
    <row r="4" spans="1:14" ht="73" thickBot="1" x14ac:dyDescent="0.4">
      <c r="A4" s="52"/>
      <c r="B4" s="53" t="s">
        <v>2</v>
      </c>
      <c r="C4" s="54" t="s">
        <v>3</v>
      </c>
      <c r="D4" s="54" t="s">
        <v>0</v>
      </c>
      <c r="E4" s="54" t="s">
        <v>27</v>
      </c>
      <c r="F4" s="54" t="s">
        <v>28</v>
      </c>
      <c r="G4" s="54" t="s">
        <v>29</v>
      </c>
      <c r="H4" s="54" t="s">
        <v>23</v>
      </c>
      <c r="I4" s="54" t="s">
        <v>17</v>
      </c>
      <c r="J4" s="54" t="s">
        <v>42</v>
      </c>
      <c r="K4" s="54" t="s">
        <v>16</v>
      </c>
      <c r="L4" s="55" t="s">
        <v>44</v>
      </c>
      <c r="M4" s="36" t="s">
        <v>5</v>
      </c>
      <c r="N4" s="40" t="s">
        <v>82</v>
      </c>
    </row>
    <row r="5" spans="1:14" ht="20.149999999999999" customHeight="1" x14ac:dyDescent="0.35">
      <c r="A5" s="99" t="s">
        <v>94</v>
      </c>
      <c r="B5" s="124"/>
      <c r="C5" s="125"/>
      <c r="D5" s="56" t="str">
        <f>IF(C5="","",IF(C5&lt;B5,"Vérifier date",(C5-B5)+1))</f>
        <v/>
      </c>
      <c r="E5" s="127"/>
      <c r="F5" s="128"/>
      <c r="G5" s="56" t="str">
        <f>IF(C5="","",SUM(E5:F5))</f>
        <v/>
      </c>
      <c r="H5" s="57" t="str">
        <f t="shared" ref="H5:H16" si="0">IF(G5="","",G5/D5)</f>
        <v/>
      </c>
      <c r="I5" s="58" t="s">
        <v>1</v>
      </c>
      <c r="J5" s="129"/>
      <c r="K5" s="57" t="str">
        <f t="shared" ref="K5:K16" si="1">IF(J5="","",J5/D5)</f>
        <v/>
      </c>
      <c r="L5" s="59" t="str">
        <f t="shared" ref="L5:L16" si="2">IF(J5="","",J5/G5)</f>
        <v/>
      </c>
      <c r="M5" s="130"/>
      <c r="N5" s="59" t="str">
        <f t="shared" ref="N5:N16" si="3">IF(M5="","",G5/M5)</f>
        <v/>
      </c>
    </row>
    <row r="6" spans="1:14" ht="20.149999999999999" customHeight="1" x14ac:dyDescent="0.35">
      <c r="A6" s="100" t="s">
        <v>93</v>
      </c>
      <c r="B6" s="76"/>
      <c r="C6" s="126"/>
      <c r="D6" s="44" t="str">
        <f t="shared" ref="D6:D15" si="4">IF(C6="","",IF(C6&lt;B6,"Vérifier date",IF(B6&lt;C5,"Vérifier date",(C6-B6)+1)))</f>
        <v/>
      </c>
      <c r="E6" s="77"/>
      <c r="F6" s="78"/>
      <c r="G6" s="60" t="str">
        <f t="shared" ref="G6:G16" si="5">IF(C6="","",SUM(E6:F6))</f>
        <v/>
      </c>
      <c r="H6" s="61" t="str">
        <f t="shared" si="0"/>
        <v/>
      </c>
      <c r="I6" s="62" t="str">
        <f t="shared" ref="I6:I16" si="6">IF(H6="","",(H6-H5)/H5)</f>
        <v/>
      </c>
      <c r="J6" s="83"/>
      <c r="K6" s="45" t="str">
        <f t="shared" si="1"/>
        <v/>
      </c>
      <c r="L6" s="63" t="str">
        <f t="shared" si="2"/>
        <v/>
      </c>
      <c r="M6" s="85"/>
      <c r="N6" s="63" t="str">
        <f t="shared" si="3"/>
        <v/>
      </c>
    </row>
    <row r="7" spans="1:14" ht="20.149999999999999" customHeight="1" x14ac:dyDescent="0.35">
      <c r="A7" s="100" t="s">
        <v>92</v>
      </c>
      <c r="B7" s="76"/>
      <c r="C7" s="126"/>
      <c r="D7" s="44" t="str">
        <f t="shared" si="4"/>
        <v/>
      </c>
      <c r="E7" s="77"/>
      <c r="F7" s="78"/>
      <c r="G7" s="60" t="str">
        <f t="shared" si="5"/>
        <v/>
      </c>
      <c r="H7" s="61" t="str">
        <f t="shared" si="0"/>
        <v/>
      </c>
      <c r="I7" s="62" t="str">
        <f t="shared" si="6"/>
        <v/>
      </c>
      <c r="J7" s="83"/>
      <c r="K7" s="45" t="str">
        <f t="shared" si="1"/>
        <v/>
      </c>
      <c r="L7" s="63" t="str">
        <f t="shared" si="2"/>
        <v/>
      </c>
      <c r="M7" s="85"/>
      <c r="N7" s="63" t="str">
        <f t="shared" si="3"/>
        <v/>
      </c>
    </row>
    <row r="8" spans="1:14" ht="20.149999999999999" customHeight="1" x14ac:dyDescent="0.35">
      <c r="A8" s="100" t="s">
        <v>91</v>
      </c>
      <c r="B8" s="76"/>
      <c r="C8" s="126"/>
      <c r="D8" s="44" t="str">
        <f t="shared" si="4"/>
        <v/>
      </c>
      <c r="E8" s="77"/>
      <c r="F8" s="78"/>
      <c r="G8" s="60" t="str">
        <f t="shared" si="5"/>
        <v/>
      </c>
      <c r="H8" s="61" t="str">
        <f t="shared" si="0"/>
        <v/>
      </c>
      <c r="I8" s="62" t="str">
        <f t="shared" si="6"/>
        <v/>
      </c>
      <c r="J8" s="83"/>
      <c r="K8" s="45" t="str">
        <f t="shared" si="1"/>
        <v/>
      </c>
      <c r="L8" s="63" t="str">
        <f t="shared" si="2"/>
        <v/>
      </c>
      <c r="M8" s="85"/>
      <c r="N8" s="63" t="str">
        <f t="shared" si="3"/>
        <v/>
      </c>
    </row>
    <row r="9" spans="1:14" ht="20.149999999999999" customHeight="1" x14ac:dyDescent="0.35">
      <c r="A9" s="100" t="s">
        <v>90</v>
      </c>
      <c r="B9" s="76"/>
      <c r="C9" s="126"/>
      <c r="D9" s="44" t="str">
        <f t="shared" si="4"/>
        <v/>
      </c>
      <c r="E9" s="77"/>
      <c r="F9" s="78"/>
      <c r="G9" s="60" t="str">
        <f t="shared" si="5"/>
        <v/>
      </c>
      <c r="H9" s="61" t="str">
        <f t="shared" si="0"/>
        <v/>
      </c>
      <c r="I9" s="62" t="str">
        <f t="shared" si="6"/>
        <v/>
      </c>
      <c r="J9" s="83"/>
      <c r="K9" s="45" t="str">
        <f t="shared" si="1"/>
        <v/>
      </c>
      <c r="L9" s="63" t="str">
        <f t="shared" si="2"/>
        <v/>
      </c>
      <c r="M9" s="85"/>
      <c r="N9" s="63" t="str">
        <f t="shared" si="3"/>
        <v/>
      </c>
    </row>
    <row r="10" spans="1:14" ht="20.149999999999999" customHeight="1" x14ac:dyDescent="0.35">
      <c r="A10" s="100" t="s">
        <v>96</v>
      </c>
      <c r="B10" s="76"/>
      <c r="C10" s="126"/>
      <c r="D10" s="44" t="str">
        <f t="shared" si="4"/>
        <v/>
      </c>
      <c r="E10" s="77"/>
      <c r="F10" s="78"/>
      <c r="G10" s="60" t="str">
        <f t="shared" si="5"/>
        <v/>
      </c>
      <c r="H10" s="61" t="str">
        <f t="shared" si="0"/>
        <v/>
      </c>
      <c r="I10" s="62" t="str">
        <f t="shared" si="6"/>
        <v/>
      </c>
      <c r="J10" s="83"/>
      <c r="K10" s="45" t="str">
        <f t="shared" si="1"/>
        <v/>
      </c>
      <c r="L10" s="63" t="str">
        <f t="shared" si="2"/>
        <v/>
      </c>
      <c r="M10" s="85"/>
      <c r="N10" s="63" t="str">
        <f t="shared" si="3"/>
        <v/>
      </c>
    </row>
    <row r="11" spans="1:14" ht="20.149999999999999" customHeight="1" x14ac:dyDescent="0.35">
      <c r="A11" s="100" t="s">
        <v>97</v>
      </c>
      <c r="B11" s="76"/>
      <c r="C11" s="126"/>
      <c r="D11" s="44" t="str">
        <f t="shared" si="4"/>
        <v/>
      </c>
      <c r="E11" s="77"/>
      <c r="F11" s="78"/>
      <c r="G11" s="60" t="str">
        <f t="shared" si="5"/>
        <v/>
      </c>
      <c r="H11" s="61" t="str">
        <f t="shared" si="0"/>
        <v/>
      </c>
      <c r="I11" s="62" t="str">
        <f t="shared" si="6"/>
        <v/>
      </c>
      <c r="J11" s="83"/>
      <c r="K11" s="45" t="str">
        <f t="shared" si="1"/>
        <v/>
      </c>
      <c r="L11" s="63" t="str">
        <f t="shared" si="2"/>
        <v/>
      </c>
      <c r="M11" s="85"/>
      <c r="N11" s="63" t="str">
        <f t="shared" si="3"/>
        <v/>
      </c>
    </row>
    <row r="12" spans="1:14" ht="20.149999999999999" customHeight="1" x14ac:dyDescent="0.35">
      <c r="A12" s="100" t="s">
        <v>98</v>
      </c>
      <c r="B12" s="79"/>
      <c r="C12" s="77"/>
      <c r="D12" s="44" t="str">
        <f t="shared" si="4"/>
        <v/>
      </c>
      <c r="E12" s="77"/>
      <c r="F12" s="78"/>
      <c r="G12" s="60" t="str">
        <f t="shared" si="5"/>
        <v/>
      </c>
      <c r="H12" s="61" t="str">
        <f t="shared" si="0"/>
        <v/>
      </c>
      <c r="I12" s="62" t="str">
        <f t="shared" si="6"/>
        <v/>
      </c>
      <c r="J12" s="83"/>
      <c r="K12" s="45" t="str">
        <f t="shared" si="1"/>
        <v/>
      </c>
      <c r="L12" s="63" t="str">
        <f t="shared" si="2"/>
        <v/>
      </c>
      <c r="M12" s="85"/>
      <c r="N12" s="63" t="str">
        <f t="shared" si="3"/>
        <v/>
      </c>
    </row>
    <row r="13" spans="1:14" ht="20.149999999999999" customHeight="1" x14ac:dyDescent="0.35">
      <c r="A13" s="100" t="s">
        <v>99</v>
      </c>
      <c r="B13" s="79"/>
      <c r="C13" s="77"/>
      <c r="D13" s="44" t="str">
        <f t="shared" si="4"/>
        <v/>
      </c>
      <c r="E13" s="77"/>
      <c r="F13" s="78"/>
      <c r="G13" s="60" t="str">
        <f t="shared" si="5"/>
        <v/>
      </c>
      <c r="H13" s="61" t="str">
        <f t="shared" si="0"/>
        <v/>
      </c>
      <c r="I13" s="62" t="str">
        <f t="shared" si="6"/>
        <v/>
      </c>
      <c r="J13" s="83"/>
      <c r="K13" s="45" t="str">
        <f t="shared" si="1"/>
        <v/>
      </c>
      <c r="L13" s="63" t="str">
        <f t="shared" si="2"/>
        <v/>
      </c>
      <c r="M13" s="85"/>
      <c r="N13" s="63" t="str">
        <f t="shared" si="3"/>
        <v/>
      </c>
    </row>
    <row r="14" spans="1:14" ht="20.149999999999999" customHeight="1" x14ac:dyDescent="0.35">
      <c r="A14" s="100" t="s">
        <v>100</v>
      </c>
      <c r="B14" s="79"/>
      <c r="C14" s="77"/>
      <c r="D14" s="44" t="str">
        <f t="shared" si="4"/>
        <v/>
      </c>
      <c r="E14" s="77"/>
      <c r="F14" s="78"/>
      <c r="G14" s="60" t="str">
        <f t="shared" si="5"/>
        <v/>
      </c>
      <c r="H14" s="61" t="str">
        <f t="shared" si="0"/>
        <v/>
      </c>
      <c r="I14" s="62" t="str">
        <f t="shared" si="6"/>
        <v/>
      </c>
      <c r="J14" s="83"/>
      <c r="K14" s="45" t="str">
        <f t="shared" si="1"/>
        <v/>
      </c>
      <c r="L14" s="63" t="str">
        <f t="shared" si="2"/>
        <v/>
      </c>
      <c r="M14" s="85"/>
      <c r="N14" s="63" t="str">
        <f t="shared" si="3"/>
        <v/>
      </c>
    </row>
    <row r="15" spans="1:14" ht="20.149999999999999" customHeight="1" x14ac:dyDescent="0.35">
      <c r="A15" s="100" t="s">
        <v>101</v>
      </c>
      <c r="B15" s="79"/>
      <c r="C15" s="77"/>
      <c r="D15" s="44" t="str">
        <f t="shared" si="4"/>
        <v/>
      </c>
      <c r="E15" s="77"/>
      <c r="F15" s="78"/>
      <c r="G15" s="60" t="str">
        <f t="shared" si="5"/>
        <v/>
      </c>
      <c r="H15" s="61" t="str">
        <f t="shared" si="0"/>
        <v/>
      </c>
      <c r="I15" s="62" t="str">
        <f t="shared" si="6"/>
        <v/>
      </c>
      <c r="J15" s="83"/>
      <c r="K15" s="45" t="str">
        <f t="shared" si="1"/>
        <v/>
      </c>
      <c r="L15" s="63" t="str">
        <f t="shared" si="2"/>
        <v/>
      </c>
      <c r="M15" s="85"/>
      <c r="N15" s="63" t="str">
        <f t="shared" si="3"/>
        <v/>
      </c>
    </row>
    <row r="16" spans="1:14" ht="20.149999999999999" customHeight="1" thickBot="1" x14ac:dyDescent="0.4">
      <c r="A16" s="101" t="s">
        <v>102</v>
      </c>
      <c r="B16" s="80"/>
      <c r="C16" s="81"/>
      <c r="D16" s="49" t="str">
        <f>IF(C16="","",IF(C16&lt;B16,"Vérifier date",(C16-B16)+1))</f>
        <v/>
      </c>
      <c r="E16" s="81"/>
      <c r="F16" s="82"/>
      <c r="G16" s="64" t="str">
        <f t="shared" si="5"/>
        <v/>
      </c>
      <c r="H16" s="65" t="str">
        <f t="shared" si="0"/>
        <v/>
      </c>
      <c r="I16" s="66" t="str">
        <f t="shared" si="6"/>
        <v/>
      </c>
      <c r="J16" s="84"/>
      <c r="K16" s="50" t="str">
        <f t="shared" si="1"/>
        <v/>
      </c>
      <c r="L16" s="67" t="str">
        <f t="shared" si="2"/>
        <v/>
      </c>
      <c r="M16" s="86"/>
      <c r="N16" s="67" t="str">
        <f t="shared" si="3"/>
        <v/>
      </c>
    </row>
    <row r="17" spans="2:14" ht="15" thickBot="1" x14ac:dyDescent="0.4">
      <c r="B17" s="142" t="s">
        <v>4</v>
      </c>
      <c r="C17" s="143"/>
      <c r="D17" s="102"/>
      <c r="E17" s="95">
        <f>SUM(E5:E16)</f>
        <v>0</v>
      </c>
      <c r="F17" s="95">
        <f t="shared" ref="F17:J17" si="7">SUM(F5:F16)</f>
        <v>0</v>
      </c>
      <c r="G17" s="95">
        <f t="shared" si="7"/>
        <v>0</v>
      </c>
      <c r="H17" s="96"/>
      <c r="I17" s="96"/>
      <c r="J17" s="98">
        <f t="shared" si="7"/>
        <v>0</v>
      </c>
      <c r="K17" s="96"/>
      <c r="L17" s="103"/>
      <c r="M17" s="102"/>
      <c r="N17" s="97"/>
    </row>
  </sheetData>
  <sheetProtection algorithmName="SHA-512" hashValue="z0UsyXpRP6/sJge0MOjFot1jsngYhl5KjXTWb5KuOF/eINcbylxDy27kGnVr5kmLtaCezAAgo6wMJi0w90WnJg==" saltValue="tP94iyj5/IPByjHxkwZ4zg==" spinCount="100000" sheet="1" selectLockedCells="1"/>
  <mergeCells count="1">
    <mergeCell ref="B17:C17"/>
  </mergeCells>
  <conditionalFormatting sqref="D5:D16">
    <cfRule type="containsText" dxfId="3" priority="2" operator="containsText" text="Vérifier date">
      <formula>NOT(ISERROR(SEARCH("Vérifier date",D5)))</formula>
    </cfRule>
  </conditionalFormatting>
  <conditionalFormatting sqref="G5:G16">
    <cfRule type="containsText" dxfId="2" priority="1" operator="containsText" text="Vérifier date">
      <formula>NOT(ISERROR(SEARCH("Vérifier date",G5)))</formula>
    </cfRule>
  </conditionalFormatting>
  <pageMargins left="0.51181102362204722" right="0.51181102362204722" top="0.55118110236220474" bottom="0.55118110236220474" header="0.31496062992125984" footer="0.31496062992125984"/>
  <pageSetup paperSize="9" scale="67" fitToHeight="0" orientation="landscape" r:id="rId1"/>
  <headerFooter>
    <oddFooter>&amp;C&amp;10Outil développé par la Cellule Environnement d'AKT for Wallonia - Téléchargeable gratuitement sur www.environnement-entreprise.be</oddFooter>
  </headerFooter>
  <rowBreaks count="2" manualBreakCount="2">
    <brk id="18" max="16383" man="1"/>
    <brk id="59" max="1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6"/>
  </sheetPr>
  <dimension ref="A1:T123"/>
  <sheetViews>
    <sheetView zoomScale="85" zoomScaleNormal="85" workbookViewId="0">
      <pane ySplit="7" topLeftCell="A8" activePane="bottomLeft" state="frozen"/>
      <selection activeCell="C25" sqref="C25"/>
      <selection pane="bottomLeft" activeCell="B5" sqref="B5"/>
    </sheetView>
  </sheetViews>
  <sheetFormatPr baseColWidth="10" defaultColWidth="11.453125" defaultRowHeight="14.5" x14ac:dyDescent="0.35"/>
  <cols>
    <col min="1" max="7" width="15.81640625" customWidth="1"/>
    <col min="8" max="9" width="15.81640625" hidden="1" customWidth="1"/>
    <col min="10" max="10" width="15.81640625" customWidth="1"/>
    <col min="11" max="11" width="76.1796875" customWidth="1"/>
    <col min="12" max="12" width="15.81640625" customWidth="1"/>
    <col min="13" max="16" width="11.453125" style="29" hidden="1" customWidth="1"/>
    <col min="18" max="19" width="11.453125" style="30"/>
  </cols>
  <sheetData>
    <row r="1" spans="1:20" ht="18.5" x14ac:dyDescent="0.45">
      <c r="A1" s="27" t="s">
        <v>22</v>
      </c>
      <c r="B1" s="27"/>
      <c r="K1" s="28" t="s">
        <v>43</v>
      </c>
    </row>
    <row r="2" spans="1:20" x14ac:dyDescent="0.35">
      <c r="A2" s="31" t="str">
        <f>Consignes!A2</f>
        <v>Dernière révision du fichier : janvier 2025</v>
      </c>
      <c r="B2" s="31"/>
      <c r="C2" s="32"/>
      <c r="D2" s="32"/>
      <c r="E2" s="32"/>
      <c r="F2" s="32"/>
      <c r="G2" s="32"/>
      <c r="H2" s="32"/>
      <c r="I2" s="32"/>
      <c r="J2" s="32"/>
      <c r="K2" s="32"/>
    </row>
    <row r="3" spans="1:20" x14ac:dyDescent="0.35">
      <c r="A3" s="33"/>
      <c r="B3" s="33"/>
      <c r="C3" s="34"/>
      <c r="D3" s="34"/>
      <c r="E3" s="34"/>
      <c r="F3" s="34"/>
      <c r="G3" s="34"/>
      <c r="H3" s="34"/>
      <c r="I3" s="34"/>
      <c r="J3" s="34"/>
      <c r="K3" s="34"/>
    </row>
    <row r="4" spans="1:20" ht="15" customHeight="1" thickBot="1" x14ac:dyDescent="0.4">
      <c r="A4" s="144" t="s">
        <v>24</v>
      </c>
      <c r="B4" s="144"/>
      <c r="C4" s="144"/>
      <c r="D4" s="144"/>
      <c r="E4" s="144"/>
      <c r="F4" s="144"/>
      <c r="G4" s="144"/>
      <c r="H4" s="144"/>
      <c r="I4" s="144"/>
      <c r="J4" s="144"/>
      <c r="K4" s="144"/>
      <c r="M4" s="35"/>
      <c r="N4" s="35"/>
      <c r="O4" s="35"/>
    </row>
    <row r="5" spans="1:20" ht="15.75" customHeight="1" thickBot="1" x14ac:dyDescent="0.4">
      <c r="A5" s="36" t="s">
        <v>18</v>
      </c>
      <c r="B5" s="87">
        <v>1</v>
      </c>
      <c r="C5" s="37" t="s">
        <v>25</v>
      </c>
      <c r="E5" s="38"/>
      <c r="F5" s="38"/>
      <c r="G5" s="38"/>
      <c r="H5" s="38"/>
      <c r="I5" s="38"/>
      <c r="J5" s="38"/>
      <c r="K5" s="38"/>
    </row>
    <row r="6" spans="1:20" ht="15" customHeight="1" thickBot="1" x14ac:dyDescent="0.4">
      <c r="M6" s="75" t="s">
        <v>41</v>
      </c>
      <c r="N6" s="75"/>
      <c r="O6" s="75"/>
      <c r="P6" s="75"/>
    </row>
    <row r="7" spans="1:20" ht="84" customHeight="1" thickBot="1" x14ac:dyDescent="0.4">
      <c r="A7" s="36" t="s">
        <v>6</v>
      </c>
      <c r="B7" s="39" t="s">
        <v>30</v>
      </c>
      <c r="C7" s="39" t="s">
        <v>31</v>
      </c>
      <c r="D7" s="39" t="s">
        <v>0</v>
      </c>
      <c r="E7" s="39" t="s">
        <v>32</v>
      </c>
      <c r="F7" s="39" t="s">
        <v>33</v>
      </c>
      <c r="G7" s="39" t="s">
        <v>34</v>
      </c>
      <c r="H7" s="39" t="s">
        <v>35</v>
      </c>
      <c r="I7" s="39" t="s">
        <v>36</v>
      </c>
      <c r="J7" s="39" t="s">
        <v>26</v>
      </c>
      <c r="K7" s="40" t="s">
        <v>7</v>
      </c>
      <c r="M7" s="74" t="s">
        <v>14</v>
      </c>
      <c r="N7" s="74" t="s">
        <v>39</v>
      </c>
      <c r="O7" s="74" t="s">
        <v>38</v>
      </c>
      <c r="P7" s="74" t="s">
        <v>37</v>
      </c>
      <c r="R7"/>
    </row>
    <row r="8" spans="1:20" ht="19" customHeight="1" x14ac:dyDescent="0.35">
      <c r="A8" s="124"/>
      <c r="B8" s="131"/>
      <c r="C8" s="131"/>
      <c r="D8" s="41" t="s">
        <v>1</v>
      </c>
      <c r="E8" s="68" t="s">
        <v>1</v>
      </c>
      <c r="F8" s="68" t="s">
        <v>1</v>
      </c>
      <c r="G8" s="68" t="s">
        <v>1</v>
      </c>
      <c r="H8" s="42" t="s">
        <v>1</v>
      </c>
      <c r="I8" s="42" t="s">
        <v>1</v>
      </c>
      <c r="J8" s="42" t="s">
        <v>1</v>
      </c>
      <c r="K8" s="92"/>
      <c r="L8" s="43"/>
      <c r="M8" s="72" t="e">
        <f>IF(A8="",NA(),A8)</f>
        <v>#N/A</v>
      </c>
      <c r="N8" s="73" t="e">
        <f t="shared" ref="N8:O8" si="0">IF(H9="",NA(),H9)</f>
        <v>#N/A</v>
      </c>
      <c r="O8" s="73" t="e">
        <f t="shared" si="0"/>
        <v>#N/A</v>
      </c>
      <c r="P8" s="73" t="e">
        <f>IF(J9="",NA(),J9)</f>
        <v>#N/A</v>
      </c>
    </row>
    <row r="9" spans="1:20" ht="19" customHeight="1" x14ac:dyDescent="0.35">
      <c r="A9" s="76"/>
      <c r="B9" s="88"/>
      <c r="C9" s="88"/>
      <c r="D9" s="44" t="str">
        <f>IF(A9="","",IF(A9&lt;A8,"Vérifier date",IF(A9-A8&lt;1,"",(A9-A8)+1)))</f>
        <v/>
      </c>
      <c r="E9" s="69" t="str">
        <f>IF(B9=0,"",IF(B9-B8&lt;0,"Vérifier index",((B9-B8)*$B$5)))</f>
        <v/>
      </c>
      <c r="F9" s="69" t="str">
        <f>IF(C9=0,"",IF(C9-C8&lt;0,"Vérifier index",((C9-C8)*$B$5)))</f>
        <v/>
      </c>
      <c r="G9" s="69" t="str">
        <f t="shared" ref="G9:G65" si="1">IF(AND(E9="",F9=""),"",SUM(E9:F9))</f>
        <v/>
      </c>
      <c r="H9" s="45" t="str">
        <f>IF(OR(D9="Vérifier date",E9="Vérifier index"),"",IF(E9="","",E9/D9))</f>
        <v/>
      </c>
      <c r="I9" s="45" t="str">
        <f>IF(OR(D9="Vérifier date",E9="Vérifier index"),"",IF(F9="","",F9/D9))</f>
        <v/>
      </c>
      <c r="J9" s="45" t="str">
        <f t="shared" ref="J9:J40" si="2">IF(OR(D9="Vérifier date",E9="Vérifier index"),"",IF(G9="","",G9/D9))</f>
        <v/>
      </c>
      <c r="K9" s="93"/>
      <c r="L9" s="43"/>
      <c r="M9" s="72" t="e">
        <f>IF(A9="",NA(),A9)</f>
        <v>#N/A</v>
      </c>
      <c r="N9" s="73" t="e">
        <f>N8</f>
        <v>#N/A</v>
      </c>
      <c r="O9" s="73" t="e">
        <f>O8</f>
        <v>#N/A</v>
      </c>
      <c r="P9" s="73" t="e">
        <f>P8</f>
        <v>#N/A</v>
      </c>
      <c r="T9" s="30"/>
    </row>
    <row r="10" spans="1:20" ht="19" customHeight="1" x14ac:dyDescent="0.35">
      <c r="A10" s="76"/>
      <c r="B10" s="88"/>
      <c r="C10" s="88"/>
      <c r="D10" s="44" t="str">
        <f t="shared" ref="D10:D65" si="3">IF(A10="","",IF(A10&lt;A9,"Vérifier date",IF(A10-A9&lt;1,"",(A10-A9)+1)))</f>
        <v/>
      </c>
      <c r="E10" s="69" t="str">
        <f t="shared" ref="E10:E65" si="4">IF(B10=0,"",IF(B10-B9&lt;0,"Vérifier index",((B10-B9)*$B$5)))</f>
        <v/>
      </c>
      <c r="F10" s="69" t="str">
        <f t="shared" ref="F10:F65" si="5">IF(C10=0,"",IF(C10-C9&lt;0,"Vérifier index",((C10-C9)*$B$5)))</f>
        <v/>
      </c>
      <c r="G10" s="69" t="str">
        <f t="shared" si="1"/>
        <v/>
      </c>
      <c r="H10" s="45" t="str">
        <f t="shared" ref="H10:H65" si="6">IF(OR(D10="Vérifier date",E10="Vérifier index"),"",IF(E10="","",E10/D10))</f>
        <v/>
      </c>
      <c r="I10" s="45" t="str">
        <f t="shared" ref="I10:I65" si="7">IF(OR(D10="Vérifier date",E10="Vérifier index"),"",IF(F10="","",F10/D10))</f>
        <v/>
      </c>
      <c r="J10" s="45" t="str">
        <f t="shared" si="2"/>
        <v/>
      </c>
      <c r="K10" s="93"/>
      <c r="L10" s="43"/>
      <c r="M10" s="72" t="e">
        <f>IF(M9="",NA(),M9+1)</f>
        <v>#N/A</v>
      </c>
      <c r="N10" s="73" t="e">
        <f t="shared" ref="N10:O10" si="8">IF(H10="",NA(),H10)</f>
        <v>#N/A</v>
      </c>
      <c r="O10" s="73" t="e">
        <f t="shared" si="8"/>
        <v>#N/A</v>
      </c>
      <c r="P10" s="73" t="e">
        <f>IF(J10="",NA(),J10)</f>
        <v>#N/A</v>
      </c>
      <c r="T10" s="30"/>
    </row>
    <row r="11" spans="1:20" ht="19" customHeight="1" x14ac:dyDescent="0.35">
      <c r="A11" s="76"/>
      <c r="B11" s="88"/>
      <c r="C11" s="88"/>
      <c r="D11" s="44" t="str">
        <f t="shared" si="3"/>
        <v/>
      </c>
      <c r="E11" s="69" t="str">
        <f t="shared" si="4"/>
        <v/>
      </c>
      <c r="F11" s="69" t="str">
        <f t="shared" si="5"/>
        <v/>
      </c>
      <c r="G11" s="69" t="str">
        <f t="shared" si="1"/>
        <v/>
      </c>
      <c r="H11" s="45" t="str">
        <f t="shared" si="6"/>
        <v/>
      </c>
      <c r="I11" s="45" t="str">
        <f t="shared" si="7"/>
        <v/>
      </c>
      <c r="J11" s="45" t="str">
        <f t="shared" si="2"/>
        <v/>
      </c>
      <c r="K11" s="93"/>
      <c r="L11" s="43"/>
      <c r="M11" s="72" t="e">
        <f>IF(A10="",NA(),A10)</f>
        <v>#N/A</v>
      </c>
      <c r="N11" s="73" t="e">
        <f t="shared" ref="N11:O11" si="9">N10</f>
        <v>#N/A</v>
      </c>
      <c r="O11" s="73" t="e">
        <f t="shared" si="9"/>
        <v>#N/A</v>
      </c>
      <c r="P11" s="73" t="e">
        <f t="shared" ref="P11:P13" si="10">P10</f>
        <v>#N/A</v>
      </c>
      <c r="T11" s="30"/>
    </row>
    <row r="12" spans="1:20" ht="19" customHeight="1" x14ac:dyDescent="0.35">
      <c r="A12" s="76"/>
      <c r="B12" s="88"/>
      <c r="C12" s="88"/>
      <c r="D12" s="44" t="str">
        <f t="shared" si="3"/>
        <v/>
      </c>
      <c r="E12" s="69" t="str">
        <f t="shared" si="4"/>
        <v/>
      </c>
      <c r="F12" s="69" t="str">
        <f t="shared" si="5"/>
        <v/>
      </c>
      <c r="G12" s="69" t="str">
        <f t="shared" si="1"/>
        <v/>
      </c>
      <c r="H12" s="45" t="str">
        <f t="shared" si="6"/>
        <v/>
      </c>
      <c r="I12" s="45" t="str">
        <f t="shared" si="7"/>
        <v/>
      </c>
      <c r="J12" s="45" t="str">
        <f t="shared" si="2"/>
        <v/>
      </c>
      <c r="K12" s="93"/>
      <c r="M12" s="72" t="e">
        <f t="shared" ref="M12:M14" si="11">IF(M11="",NA(),M11+1)</f>
        <v>#N/A</v>
      </c>
      <c r="N12" s="73" t="e">
        <f>IF(H11="",NA(),H11)</f>
        <v>#N/A</v>
      </c>
      <c r="O12" s="73" t="e">
        <f>IF(I11="",NA(),I11)</f>
        <v>#N/A</v>
      </c>
      <c r="P12" s="73" t="e">
        <f>IF(J11="",NA(),J11)</f>
        <v>#N/A</v>
      </c>
      <c r="T12" s="30"/>
    </row>
    <row r="13" spans="1:20" ht="19" customHeight="1" x14ac:dyDescent="0.35">
      <c r="A13" s="76"/>
      <c r="B13" s="88"/>
      <c r="C13" s="88"/>
      <c r="D13" s="44" t="str">
        <f t="shared" si="3"/>
        <v/>
      </c>
      <c r="E13" s="69" t="str">
        <f t="shared" si="4"/>
        <v/>
      </c>
      <c r="F13" s="69" t="str">
        <f t="shared" si="5"/>
        <v/>
      </c>
      <c r="G13" s="69" t="str">
        <f t="shared" si="1"/>
        <v/>
      </c>
      <c r="H13" s="45" t="str">
        <f t="shared" si="6"/>
        <v/>
      </c>
      <c r="I13" s="45" t="str">
        <f t="shared" si="7"/>
        <v/>
      </c>
      <c r="J13" s="45" t="str">
        <f t="shared" si="2"/>
        <v/>
      </c>
      <c r="K13" s="93"/>
      <c r="M13" s="72" t="e">
        <f>IF(A11="",NA(),A11)</f>
        <v>#N/A</v>
      </c>
      <c r="N13" s="73" t="e">
        <f t="shared" ref="N13:O13" si="12">N12</f>
        <v>#N/A</v>
      </c>
      <c r="O13" s="73" t="e">
        <f t="shared" si="12"/>
        <v>#N/A</v>
      </c>
      <c r="P13" s="73" t="e">
        <f t="shared" si="10"/>
        <v>#N/A</v>
      </c>
      <c r="T13" s="30"/>
    </row>
    <row r="14" spans="1:20" ht="19" customHeight="1" x14ac:dyDescent="0.35">
      <c r="A14" s="76"/>
      <c r="B14" s="88"/>
      <c r="C14" s="88"/>
      <c r="D14" s="44" t="str">
        <f t="shared" si="3"/>
        <v/>
      </c>
      <c r="E14" s="69" t="str">
        <f t="shared" si="4"/>
        <v/>
      </c>
      <c r="F14" s="69" t="str">
        <f t="shared" si="5"/>
        <v/>
      </c>
      <c r="G14" s="69" t="str">
        <f t="shared" si="1"/>
        <v/>
      </c>
      <c r="H14" s="45" t="str">
        <f t="shared" si="6"/>
        <v/>
      </c>
      <c r="I14" s="45" t="str">
        <f t="shared" si="7"/>
        <v/>
      </c>
      <c r="J14" s="45" t="str">
        <f t="shared" si="2"/>
        <v/>
      </c>
      <c r="K14" s="93"/>
      <c r="M14" s="72" t="e">
        <f t="shared" si="11"/>
        <v>#N/A</v>
      </c>
      <c r="N14" s="73" t="e">
        <f>IF(H12="",NA(),H12)</f>
        <v>#N/A</v>
      </c>
      <c r="O14" s="73" t="e">
        <f>IF(I12="",NA(),I12)</f>
        <v>#N/A</v>
      </c>
      <c r="P14" s="73" t="e">
        <f>IF(J12="",NA(),J12)</f>
        <v>#N/A</v>
      </c>
      <c r="T14" s="30"/>
    </row>
    <row r="15" spans="1:20" ht="19" customHeight="1" x14ac:dyDescent="0.35">
      <c r="A15" s="76"/>
      <c r="B15" s="88"/>
      <c r="C15" s="88"/>
      <c r="D15" s="44" t="str">
        <f t="shared" si="3"/>
        <v/>
      </c>
      <c r="E15" s="69" t="str">
        <f t="shared" si="4"/>
        <v/>
      </c>
      <c r="F15" s="69" t="str">
        <f t="shared" si="5"/>
        <v/>
      </c>
      <c r="G15" s="69" t="str">
        <f t="shared" si="1"/>
        <v/>
      </c>
      <c r="H15" s="45" t="str">
        <f t="shared" si="6"/>
        <v/>
      </c>
      <c r="I15" s="45" t="str">
        <f t="shared" si="7"/>
        <v/>
      </c>
      <c r="J15" s="45" t="str">
        <f t="shared" si="2"/>
        <v/>
      </c>
      <c r="K15" s="93"/>
      <c r="M15" s="72" t="e">
        <f>IF(A12="",NA(),A12)</f>
        <v>#N/A</v>
      </c>
      <c r="N15" s="73" t="e">
        <f>N14</f>
        <v>#N/A</v>
      </c>
      <c r="O15" s="73" t="e">
        <f>O14</f>
        <v>#N/A</v>
      </c>
      <c r="P15" s="73" t="e">
        <f>P14</f>
        <v>#N/A</v>
      </c>
      <c r="T15" s="30"/>
    </row>
    <row r="16" spans="1:20" ht="19" customHeight="1" x14ac:dyDescent="0.35">
      <c r="A16" s="76"/>
      <c r="B16" s="88"/>
      <c r="C16" s="88"/>
      <c r="D16" s="44" t="str">
        <f t="shared" si="3"/>
        <v/>
      </c>
      <c r="E16" s="69" t="str">
        <f t="shared" si="4"/>
        <v/>
      </c>
      <c r="F16" s="69" t="str">
        <f t="shared" si="5"/>
        <v/>
      </c>
      <c r="G16" s="69" t="str">
        <f t="shared" si="1"/>
        <v/>
      </c>
      <c r="H16" s="45" t="str">
        <f t="shared" si="6"/>
        <v/>
      </c>
      <c r="I16" s="45" t="str">
        <f t="shared" si="7"/>
        <v/>
      </c>
      <c r="J16" s="45" t="str">
        <f t="shared" si="2"/>
        <v/>
      </c>
      <c r="K16" s="93"/>
      <c r="M16" s="72" t="e">
        <f t="shared" ref="M16" si="13">IF(M15="",NA(),M15+1)</f>
        <v>#N/A</v>
      </c>
      <c r="N16" s="73" t="e">
        <f>IF(H13="",NA(),H13)</f>
        <v>#N/A</v>
      </c>
      <c r="O16" s="73" t="e">
        <f>IF(I13="",NA(),I13)</f>
        <v>#N/A</v>
      </c>
      <c r="P16" s="73" t="e">
        <f>IF(J13="",NA(),J13)</f>
        <v>#N/A</v>
      </c>
      <c r="T16" s="30"/>
    </row>
    <row r="17" spans="1:20" ht="19" customHeight="1" x14ac:dyDescent="0.35">
      <c r="A17" s="76"/>
      <c r="B17" s="88"/>
      <c r="C17" s="88"/>
      <c r="D17" s="44" t="str">
        <f t="shared" si="3"/>
        <v/>
      </c>
      <c r="E17" s="69" t="str">
        <f t="shared" si="4"/>
        <v/>
      </c>
      <c r="F17" s="69" t="str">
        <f t="shared" si="5"/>
        <v/>
      </c>
      <c r="G17" s="69" t="str">
        <f t="shared" si="1"/>
        <v/>
      </c>
      <c r="H17" s="45" t="str">
        <f t="shared" si="6"/>
        <v/>
      </c>
      <c r="I17" s="45" t="str">
        <f t="shared" si="7"/>
        <v/>
      </c>
      <c r="J17" s="45" t="str">
        <f t="shared" si="2"/>
        <v/>
      </c>
      <c r="K17" s="93"/>
      <c r="M17" s="72" t="e">
        <f>IF(A13="",NA(),A13)</f>
        <v>#N/A</v>
      </c>
      <c r="N17" s="73" t="e">
        <f t="shared" ref="N17:O17" si="14">N16</f>
        <v>#N/A</v>
      </c>
      <c r="O17" s="73" t="e">
        <f t="shared" si="14"/>
        <v>#N/A</v>
      </c>
      <c r="P17" s="73" t="e">
        <f>P16</f>
        <v>#N/A</v>
      </c>
      <c r="T17" s="30"/>
    </row>
    <row r="18" spans="1:20" ht="19" customHeight="1" x14ac:dyDescent="0.35">
      <c r="A18" s="76"/>
      <c r="B18" s="88"/>
      <c r="C18" s="88"/>
      <c r="D18" s="44" t="str">
        <f t="shared" si="3"/>
        <v/>
      </c>
      <c r="E18" s="69" t="str">
        <f t="shared" si="4"/>
        <v/>
      </c>
      <c r="F18" s="69" t="str">
        <f t="shared" si="5"/>
        <v/>
      </c>
      <c r="G18" s="69" t="str">
        <f t="shared" si="1"/>
        <v/>
      </c>
      <c r="H18" s="45" t="str">
        <f t="shared" si="6"/>
        <v/>
      </c>
      <c r="I18" s="45" t="str">
        <f t="shared" si="7"/>
        <v/>
      </c>
      <c r="J18" s="45" t="str">
        <f t="shared" si="2"/>
        <v/>
      </c>
      <c r="K18" s="93"/>
      <c r="M18" s="72" t="e">
        <f t="shared" ref="M18" si="15">IF(M17="",NA(),M17+1)</f>
        <v>#N/A</v>
      </c>
      <c r="N18" s="73" t="e">
        <f>IF(H14="",NA(),H14)</f>
        <v>#N/A</v>
      </c>
      <c r="O18" s="73" t="e">
        <f>IF(I14="",NA(),I14)</f>
        <v>#N/A</v>
      </c>
      <c r="P18" s="73" t="e">
        <f>IF(J14="",NA(),J14)</f>
        <v>#N/A</v>
      </c>
      <c r="T18" s="30"/>
    </row>
    <row r="19" spans="1:20" ht="19" customHeight="1" x14ac:dyDescent="0.35">
      <c r="A19" s="76"/>
      <c r="B19" s="88"/>
      <c r="C19" s="88"/>
      <c r="D19" s="44" t="str">
        <f t="shared" si="3"/>
        <v/>
      </c>
      <c r="E19" s="69" t="str">
        <f t="shared" si="4"/>
        <v/>
      </c>
      <c r="F19" s="69" t="str">
        <f t="shared" si="5"/>
        <v/>
      </c>
      <c r="G19" s="69" t="str">
        <f t="shared" si="1"/>
        <v/>
      </c>
      <c r="H19" s="45" t="str">
        <f t="shared" si="6"/>
        <v/>
      </c>
      <c r="I19" s="45" t="str">
        <f t="shared" si="7"/>
        <v/>
      </c>
      <c r="J19" s="45" t="str">
        <f t="shared" si="2"/>
        <v/>
      </c>
      <c r="K19" s="93"/>
      <c r="M19" s="72" t="e">
        <f>IF(A14="",NA(),A14)</f>
        <v>#N/A</v>
      </c>
      <c r="N19" s="73" t="e">
        <f t="shared" ref="N19:P19" si="16">N18</f>
        <v>#N/A</v>
      </c>
      <c r="O19" s="73" t="e">
        <f t="shared" si="16"/>
        <v>#N/A</v>
      </c>
      <c r="P19" s="73" t="e">
        <f t="shared" si="16"/>
        <v>#N/A</v>
      </c>
      <c r="T19" s="30"/>
    </row>
    <row r="20" spans="1:20" ht="19" customHeight="1" x14ac:dyDescent="0.35">
      <c r="A20" s="76"/>
      <c r="B20" s="88"/>
      <c r="C20" s="88"/>
      <c r="D20" s="44" t="str">
        <f t="shared" si="3"/>
        <v/>
      </c>
      <c r="E20" s="69" t="str">
        <f t="shared" si="4"/>
        <v/>
      </c>
      <c r="F20" s="69" t="str">
        <f t="shared" si="5"/>
        <v/>
      </c>
      <c r="G20" s="69" t="str">
        <f t="shared" si="1"/>
        <v/>
      </c>
      <c r="H20" s="45" t="str">
        <f t="shared" si="6"/>
        <v/>
      </c>
      <c r="I20" s="45" t="str">
        <f t="shared" si="7"/>
        <v/>
      </c>
      <c r="J20" s="45" t="str">
        <f t="shared" si="2"/>
        <v/>
      </c>
      <c r="K20" s="93"/>
      <c r="L20" s="46"/>
      <c r="M20" s="72" t="e">
        <f t="shared" ref="M20" si="17">IF(M19="",NA(),M19+1)</f>
        <v>#N/A</v>
      </c>
      <c r="N20" s="73" t="e">
        <f>IF(H15="",NA(),H15)</f>
        <v>#N/A</v>
      </c>
      <c r="O20" s="73" t="e">
        <f>IF(I15="",NA(),I15)</f>
        <v>#N/A</v>
      </c>
      <c r="P20" s="73" t="e">
        <f>IF(J15="",NA(),J15)</f>
        <v>#N/A</v>
      </c>
      <c r="T20" s="30"/>
    </row>
    <row r="21" spans="1:20" ht="19" customHeight="1" x14ac:dyDescent="0.35">
      <c r="A21" s="76"/>
      <c r="B21" s="89"/>
      <c r="C21" s="88"/>
      <c r="D21" s="44" t="str">
        <f t="shared" si="3"/>
        <v/>
      </c>
      <c r="E21" s="69" t="str">
        <f t="shared" si="4"/>
        <v/>
      </c>
      <c r="F21" s="69" t="str">
        <f t="shared" si="5"/>
        <v/>
      </c>
      <c r="G21" s="69" t="str">
        <f t="shared" si="1"/>
        <v/>
      </c>
      <c r="H21" s="45" t="str">
        <f t="shared" si="6"/>
        <v/>
      </c>
      <c r="I21" s="45" t="str">
        <f t="shared" si="7"/>
        <v/>
      </c>
      <c r="J21" s="45" t="str">
        <f t="shared" si="2"/>
        <v/>
      </c>
      <c r="K21" s="93"/>
      <c r="M21" s="72" t="e">
        <f>IF(A15="",NA(),A15)</f>
        <v>#N/A</v>
      </c>
      <c r="N21" s="73" t="e">
        <f t="shared" ref="N21:P21" si="18">N20</f>
        <v>#N/A</v>
      </c>
      <c r="O21" s="73" t="e">
        <f t="shared" si="18"/>
        <v>#N/A</v>
      </c>
      <c r="P21" s="73" t="e">
        <f t="shared" si="18"/>
        <v>#N/A</v>
      </c>
      <c r="T21" s="30"/>
    </row>
    <row r="22" spans="1:20" ht="19" customHeight="1" x14ac:dyDescent="0.35">
      <c r="A22" s="76"/>
      <c r="B22" s="89"/>
      <c r="C22" s="88"/>
      <c r="D22" s="44" t="str">
        <f t="shared" si="3"/>
        <v/>
      </c>
      <c r="E22" s="69" t="str">
        <f t="shared" si="4"/>
        <v/>
      </c>
      <c r="F22" s="69" t="str">
        <f t="shared" si="5"/>
        <v/>
      </c>
      <c r="G22" s="69" t="str">
        <f t="shared" si="1"/>
        <v/>
      </c>
      <c r="H22" s="45" t="str">
        <f t="shared" si="6"/>
        <v/>
      </c>
      <c r="I22" s="45" t="str">
        <f t="shared" si="7"/>
        <v/>
      </c>
      <c r="J22" s="45" t="str">
        <f t="shared" si="2"/>
        <v/>
      </c>
      <c r="K22" s="93"/>
      <c r="M22" s="72" t="e">
        <f t="shared" ref="M22" si="19">IF(M21="",NA(),M21+1)</f>
        <v>#N/A</v>
      </c>
      <c r="N22" s="73" t="e">
        <f>IF(H16="",NA(),H16)</f>
        <v>#N/A</v>
      </c>
      <c r="O22" s="73" t="e">
        <f>IF(I16="",NA(),I16)</f>
        <v>#N/A</v>
      </c>
      <c r="P22" s="73" t="e">
        <f>IF(J16="",NA(),J16)</f>
        <v>#N/A</v>
      </c>
      <c r="T22" s="30"/>
    </row>
    <row r="23" spans="1:20" ht="19" customHeight="1" x14ac:dyDescent="0.35">
      <c r="A23" s="76"/>
      <c r="B23" s="89"/>
      <c r="C23" s="88"/>
      <c r="D23" s="44" t="str">
        <f t="shared" si="3"/>
        <v/>
      </c>
      <c r="E23" s="69" t="str">
        <f t="shared" si="4"/>
        <v/>
      </c>
      <c r="F23" s="69" t="str">
        <f t="shared" si="5"/>
        <v/>
      </c>
      <c r="G23" s="69" t="str">
        <f t="shared" si="1"/>
        <v/>
      </c>
      <c r="H23" s="45" t="str">
        <f t="shared" si="6"/>
        <v/>
      </c>
      <c r="I23" s="45" t="str">
        <f t="shared" si="7"/>
        <v/>
      </c>
      <c r="J23" s="45" t="str">
        <f t="shared" si="2"/>
        <v/>
      </c>
      <c r="K23" s="93"/>
      <c r="M23" s="72" t="e">
        <f>IF(A16="",NA(),A16)</f>
        <v>#N/A</v>
      </c>
      <c r="N23" s="73" t="e">
        <f t="shared" ref="N23:O23" si="20">N22</f>
        <v>#N/A</v>
      </c>
      <c r="O23" s="73" t="e">
        <f t="shared" si="20"/>
        <v>#N/A</v>
      </c>
      <c r="P23" s="73" t="e">
        <f>P22</f>
        <v>#N/A</v>
      </c>
      <c r="T23" s="30"/>
    </row>
    <row r="24" spans="1:20" ht="19" customHeight="1" x14ac:dyDescent="0.35">
      <c r="A24" s="76"/>
      <c r="B24" s="89"/>
      <c r="C24" s="88"/>
      <c r="D24" s="44" t="str">
        <f t="shared" si="3"/>
        <v/>
      </c>
      <c r="E24" s="69" t="str">
        <f t="shared" si="4"/>
        <v/>
      </c>
      <c r="F24" s="69" t="str">
        <f t="shared" si="5"/>
        <v/>
      </c>
      <c r="G24" s="69" t="str">
        <f t="shared" si="1"/>
        <v/>
      </c>
      <c r="H24" s="45" t="str">
        <f t="shared" si="6"/>
        <v/>
      </c>
      <c r="I24" s="45" t="str">
        <f t="shared" si="7"/>
        <v/>
      </c>
      <c r="J24" s="45" t="str">
        <f t="shared" si="2"/>
        <v/>
      </c>
      <c r="K24" s="93"/>
      <c r="M24" s="72" t="e">
        <f t="shared" ref="M24:M120" si="21">IF(M23="",NA(),M23+1)</f>
        <v>#N/A</v>
      </c>
      <c r="N24" s="73" t="e">
        <f>IF(H17="",NA(),H17)</f>
        <v>#N/A</v>
      </c>
      <c r="O24" s="73" t="e">
        <f>IF(I17="",NA(),I17)</f>
        <v>#N/A</v>
      </c>
      <c r="P24" s="73" t="e">
        <f>IF(J17="",NA(),J17)</f>
        <v>#N/A</v>
      </c>
      <c r="R24" s="47"/>
      <c r="S24" s="48"/>
    </row>
    <row r="25" spans="1:20" ht="19" customHeight="1" x14ac:dyDescent="0.35">
      <c r="A25" s="76"/>
      <c r="B25" s="89"/>
      <c r="C25" s="88"/>
      <c r="D25" s="44" t="str">
        <f t="shared" si="3"/>
        <v/>
      </c>
      <c r="E25" s="69" t="str">
        <f t="shared" si="4"/>
        <v/>
      </c>
      <c r="F25" s="69" t="str">
        <f t="shared" si="5"/>
        <v/>
      </c>
      <c r="G25" s="69" t="str">
        <f t="shared" si="1"/>
        <v/>
      </c>
      <c r="H25" s="45" t="str">
        <f t="shared" si="6"/>
        <v/>
      </c>
      <c r="I25" s="45" t="str">
        <f t="shared" si="7"/>
        <v/>
      </c>
      <c r="J25" s="45" t="str">
        <f t="shared" si="2"/>
        <v/>
      </c>
      <c r="K25" s="93"/>
      <c r="M25" s="72" t="e">
        <f>IF(A17="",NA(),A17)</f>
        <v>#N/A</v>
      </c>
      <c r="N25" s="73" t="e">
        <f t="shared" ref="N25:O25" si="22">N24</f>
        <v>#N/A</v>
      </c>
      <c r="O25" s="73" t="e">
        <f t="shared" si="22"/>
        <v>#N/A</v>
      </c>
      <c r="P25" s="73" t="e">
        <f>P24</f>
        <v>#N/A</v>
      </c>
      <c r="R25" s="47"/>
      <c r="S25" s="48"/>
    </row>
    <row r="26" spans="1:20" ht="19" customHeight="1" x14ac:dyDescent="0.35">
      <c r="A26" s="76"/>
      <c r="B26" s="89"/>
      <c r="C26" s="88"/>
      <c r="D26" s="44" t="str">
        <f t="shared" si="3"/>
        <v/>
      </c>
      <c r="E26" s="69" t="str">
        <f t="shared" si="4"/>
        <v/>
      </c>
      <c r="F26" s="69" t="str">
        <f t="shared" si="5"/>
        <v/>
      </c>
      <c r="G26" s="69" t="str">
        <f t="shared" si="1"/>
        <v/>
      </c>
      <c r="H26" s="45" t="str">
        <f t="shared" si="6"/>
        <v/>
      </c>
      <c r="I26" s="45" t="str">
        <f t="shared" si="7"/>
        <v/>
      </c>
      <c r="J26" s="45" t="str">
        <f t="shared" si="2"/>
        <v/>
      </c>
      <c r="K26" s="93"/>
      <c r="M26" s="72" t="e">
        <f t="shared" si="21"/>
        <v>#N/A</v>
      </c>
      <c r="N26" s="73" t="e">
        <f>IF(H18="",NA(),H18)</f>
        <v>#N/A</v>
      </c>
      <c r="O26" s="73" t="e">
        <f>IF(I18="",NA(),I18)</f>
        <v>#N/A</v>
      </c>
      <c r="P26" s="73" t="e">
        <f>IF(J18="",NA(),J18)</f>
        <v>#N/A</v>
      </c>
      <c r="R26" s="47"/>
      <c r="S26"/>
    </row>
    <row r="27" spans="1:20" ht="19" customHeight="1" x14ac:dyDescent="0.35">
      <c r="A27" s="76"/>
      <c r="B27" s="89"/>
      <c r="C27" s="88"/>
      <c r="D27" s="44" t="str">
        <f t="shared" si="3"/>
        <v/>
      </c>
      <c r="E27" s="69" t="str">
        <f t="shared" si="4"/>
        <v/>
      </c>
      <c r="F27" s="69" t="str">
        <f t="shared" si="5"/>
        <v/>
      </c>
      <c r="G27" s="69" t="str">
        <f t="shared" si="1"/>
        <v/>
      </c>
      <c r="H27" s="45" t="str">
        <f t="shared" si="6"/>
        <v/>
      </c>
      <c r="I27" s="45" t="str">
        <f t="shared" si="7"/>
        <v/>
      </c>
      <c r="J27" s="45" t="str">
        <f t="shared" si="2"/>
        <v/>
      </c>
      <c r="K27" s="93"/>
      <c r="M27" s="72" t="e">
        <f>IF(A18="",NA(),A18)</f>
        <v>#N/A</v>
      </c>
      <c r="N27" s="73" t="e">
        <f t="shared" ref="N27:P87" si="23">N26</f>
        <v>#N/A</v>
      </c>
      <c r="O27" s="73" t="e">
        <f t="shared" si="23"/>
        <v>#N/A</v>
      </c>
      <c r="P27" s="73" t="e">
        <f t="shared" si="23"/>
        <v>#N/A</v>
      </c>
      <c r="R27" s="47"/>
      <c r="S27"/>
    </row>
    <row r="28" spans="1:20" ht="19" customHeight="1" x14ac:dyDescent="0.35">
      <c r="A28" s="76"/>
      <c r="B28" s="89"/>
      <c r="C28" s="88"/>
      <c r="D28" s="44" t="str">
        <f t="shared" si="3"/>
        <v/>
      </c>
      <c r="E28" s="69" t="str">
        <f t="shared" si="4"/>
        <v/>
      </c>
      <c r="F28" s="69" t="str">
        <f t="shared" si="5"/>
        <v/>
      </c>
      <c r="G28" s="69" t="str">
        <f t="shared" si="1"/>
        <v/>
      </c>
      <c r="H28" s="45" t="str">
        <f t="shared" si="6"/>
        <v/>
      </c>
      <c r="I28" s="45" t="str">
        <f t="shared" si="7"/>
        <v/>
      </c>
      <c r="J28" s="45" t="str">
        <f t="shared" si="2"/>
        <v/>
      </c>
      <c r="K28" s="93"/>
      <c r="M28" s="72" t="e">
        <f t="shared" si="21"/>
        <v>#N/A</v>
      </c>
      <c r="N28" s="73" t="e">
        <f>IF(H19="",NA(),H19)</f>
        <v>#N/A</v>
      </c>
      <c r="O28" s="73" t="e">
        <f>IF(I19="",NA(),I19)</f>
        <v>#N/A</v>
      </c>
      <c r="P28" s="73" t="e">
        <f>IF(J19="",NA(),J19)</f>
        <v>#N/A</v>
      </c>
      <c r="R28" s="47"/>
      <c r="S28"/>
    </row>
    <row r="29" spans="1:20" ht="19" customHeight="1" x14ac:dyDescent="0.35">
      <c r="A29" s="76"/>
      <c r="B29" s="89"/>
      <c r="C29" s="88"/>
      <c r="D29" s="44" t="str">
        <f t="shared" si="3"/>
        <v/>
      </c>
      <c r="E29" s="69" t="str">
        <f t="shared" si="4"/>
        <v/>
      </c>
      <c r="F29" s="69" t="str">
        <f t="shared" si="5"/>
        <v/>
      </c>
      <c r="G29" s="69" t="str">
        <f t="shared" si="1"/>
        <v/>
      </c>
      <c r="H29" s="45" t="str">
        <f t="shared" si="6"/>
        <v/>
      </c>
      <c r="I29" s="45" t="str">
        <f t="shared" si="7"/>
        <v/>
      </c>
      <c r="J29" s="45" t="str">
        <f t="shared" si="2"/>
        <v/>
      </c>
      <c r="K29" s="93"/>
      <c r="M29" s="72" t="e">
        <f>IF(A19="",NA(),A19)</f>
        <v>#N/A</v>
      </c>
      <c r="N29" s="73" t="e">
        <f t="shared" ref="N29:P29" si="24">N28</f>
        <v>#N/A</v>
      </c>
      <c r="O29" s="73" t="e">
        <f t="shared" si="24"/>
        <v>#N/A</v>
      </c>
      <c r="P29" s="73" t="e">
        <f t="shared" si="24"/>
        <v>#N/A</v>
      </c>
      <c r="R29" s="47"/>
      <c r="S29"/>
    </row>
    <row r="30" spans="1:20" ht="19" customHeight="1" x14ac:dyDescent="0.35">
      <c r="A30" s="76"/>
      <c r="B30" s="89"/>
      <c r="C30" s="88"/>
      <c r="D30" s="44" t="str">
        <f t="shared" si="3"/>
        <v/>
      </c>
      <c r="E30" s="69" t="str">
        <f t="shared" si="4"/>
        <v/>
      </c>
      <c r="F30" s="69" t="str">
        <f t="shared" si="5"/>
        <v/>
      </c>
      <c r="G30" s="69" t="str">
        <f t="shared" si="1"/>
        <v/>
      </c>
      <c r="H30" s="45" t="str">
        <f t="shared" si="6"/>
        <v/>
      </c>
      <c r="I30" s="45" t="str">
        <f t="shared" si="7"/>
        <v/>
      </c>
      <c r="J30" s="45" t="str">
        <f t="shared" si="2"/>
        <v/>
      </c>
      <c r="K30" s="93"/>
      <c r="M30" s="72" t="e">
        <f t="shared" si="21"/>
        <v>#N/A</v>
      </c>
      <c r="N30" s="73" t="e">
        <f>IF(H20="",NA(),H20)</f>
        <v>#N/A</v>
      </c>
      <c r="O30" s="73" t="e">
        <f>IF(I20="",NA(),I20)</f>
        <v>#N/A</v>
      </c>
      <c r="P30" s="73" t="e">
        <f>IF(J20="",NA(),J20)</f>
        <v>#N/A</v>
      </c>
      <c r="R30" s="47"/>
      <c r="S30"/>
    </row>
    <row r="31" spans="1:20" ht="19" customHeight="1" x14ac:dyDescent="0.35">
      <c r="A31" s="76"/>
      <c r="B31" s="89"/>
      <c r="C31" s="88"/>
      <c r="D31" s="44" t="str">
        <f t="shared" si="3"/>
        <v/>
      </c>
      <c r="E31" s="69" t="str">
        <f t="shared" si="4"/>
        <v/>
      </c>
      <c r="F31" s="69" t="str">
        <f t="shared" si="5"/>
        <v/>
      </c>
      <c r="G31" s="69" t="str">
        <f t="shared" si="1"/>
        <v/>
      </c>
      <c r="H31" s="45" t="str">
        <f t="shared" si="6"/>
        <v/>
      </c>
      <c r="I31" s="45" t="str">
        <f t="shared" si="7"/>
        <v/>
      </c>
      <c r="J31" s="45" t="str">
        <f t="shared" si="2"/>
        <v/>
      </c>
      <c r="K31" s="93"/>
      <c r="M31" s="72" t="e">
        <f>IF(A20="",NA(),A20)</f>
        <v>#N/A</v>
      </c>
      <c r="N31" s="73" t="e">
        <f t="shared" ref="N31:P31" si="25">N30</f>
        <v>#N/A</v>
      </c>
      <c r="O31" s="73" t="e">
        <f t="shared" si="25"/>
        <v>#N/A</v>
      </c>
      <c r="P31" s="73" t="e">
        <f t="shared" si="25"/>
        <v>#N/A</v>
      </c>
      <c r="R31" s="47"/>
      <c r="S31"/>
    </row>
    <row r="32" spans="1:20" ht="19" customHeight="1" x14ac:dyDescent="0.35">
      <c r="A32" s="76"/>
      <c r="B32" s="89"/>
      <c r="C32" s="88"/>
      <c r="D32" s="44" t="str">
        <f t="shared" si="3"/>
        <v/>
      </c>
      <c r="E32" s="69" t="str">
        <f t="shared" si="4"/>
        <v/>
      </c>
      <c r="F32" s="69" t="str">
        <f t="shared" si="5"/>
        <v/>
      </c>
      <c r="G32" s="69" t="str">
        <f t="shared" si="1"/>
        <v/>
      </c>
      <c r="H32" s="45" t="str">
        <f t="shared" si="6"/>
        <v/>
      </c>
      <c r="I32" s="45" t="str">
        <f t="shared" si="7"/>
        <v/>
      </c>
      <c r="J32" s="45" t="str">
        <f t="shared" si="2"/>
        <v/>
      </c>
      <c r="K32" s="93"/>
      <c r="M32" s="72" t="e">
        <f t="shared" si="21"/>
        <v>#N/A</v>
      </c>
      <c r="N32" s="73" t="e">
        <f>IF(H21="",NA(),H21)</f>
        <v>#N/A</v>
      </c>
      <c r="O32" s="73" t="e">
        <f>IF(I21="",NA(),I21)</f>
        <v>#N/A</v>
      </c>
      <c r="P32" s="73" t="e">
        <f>IF(J21="",NA(),J21)</f>
        <v>#N/A</v>
      </c>
      <c r="R32" s="47"/>
      <c r="S32"/>
    </row>
    <row r="33" spans="1:18" customFormat="1" ht="19" customHeight="1" x14ac:dyDescent="0.35">
      <c r="A33" s="76"/>
      <c r="B33" s="89"/>
      <c r="C33" s="88"/>
      <c r="D33" s="44" t="str">
        <f t="shared" si="3"/>
        <v/>
      </c>
      <c r="E33" s="69" t="str">
        <f t="shared" si="4"/>
        <v/>
      </c>
      <c r="F33" s="69" t="str">
        <f t="shared" si="5"/>
        <v/>
      </c>
      <c r="G33" s="69" t="str">
        <f t="shared" si="1"/>
        <v/>
      </c>
      <c r="H33" s="45" t="str">
        <f t="shared" si="6"/>
        <v/>
      </c>
      <c r="I33" s="45" t="str">
        <f t="shared" si="7"/>
        <v/>
      </c>
      <c r="J33" s="45" t="str">
        <f t="shared" si="2"/>
        <v/>
      </c>
      <c r="K33" s="93"/>
      <c r="M33" s="72" t="e">
        <f>IF(A21="",NA(),A21)</f>
        <v>#N/A</v>
      </c>
      <c r="N33" s="73" t="e">
        <f t="shared" si="23"/>
        <v>#N/A</v>
      </c>
      <c r="O33" s="73" t="e">
        <f t="shared" si="23"/>
        <v>#N/A</v>
      </c>
      <c r="P33" s="73" t="e">
        <f t="shared" si="23"/>
        <v>#N/A</v>
      </c>
      <c r="R33" s="47"/>
    </row>
    <row r="34" spans="1:18" customFormat="1" ht="19" customHeight="1" x14ac:dyDescent="0.35">
      <c r="A34" s="76"/>
      <c r="B34" s="89"/>
      <c r="C34" s="88"/>
      <c r="D34" s="44" t="str">
        <f t="shared" si="3"/>
        <v/>
      </c>
      <c r="E34" s="69" t="str">
        <f t="shared" si="4"/>
        <v/>
      </c>
      <c r="F34" s="69" t="str">
        <f t="shared" si="5"/>
        <v/>
      </c>
      <c r="G34" s="69" t="str">
        <f t="shared" si="1"/>
        <v/>
      </c>
      <c r="H34" s="45" t="str">
        <f t="shared" si="6"/>
        <v/>
      </c>
      <c r="I34" s="45" t="str">
        <f t="shared" si="7"/>
        <v/>
      </c>
      <c r="J34" s="45" t="str">
        <f t="shared" si="2"/>
        <v/>
      </c>
      <c r="K34" s="93"/>
      <c r="M34" s="72" t="e">
        <f t="shared" si="21"/>
        <v>#N/A</v>
      </c>
      <c r="N34" s="73" t="e">
        <f>IF(H22="",NA(),H22)</f>
        <v>#N/A</v>
      </c>
      <c r="O34" s="73" t="e">
        <f>IF(I22="",NA(),I22)</f>
        <v>#N/A</v>
      </c>
      <c r="P34" s="73" t="e">
        <f>IF(J22="",NA(),J22)</f>
        <v>#N/A</v>
      </c>
      <c r="R34" s="47"/>
    </row>
    <row r="35" spans="1:18" customFormat="1" ht="19" customHeight="1" x14ac:dyDescent="0.35">
      <c r="A35" s="76"/>
      <c r="B35" s="89"/>
      <c r="C35" s="88"/>
      <c r="D35" s="44" t="str">
        <f t="shared" si="3"/>
        <v/>
      </c>
      <c r="E35" s="69" t="str">
        <f t="shared" si="4"/>
        <v/>
      </c>
      <c r="F35" s="69" t="str">
        <f t="shared" si="5"/>
        <v/>
      </c>
      <c r="G35" s="69" t="str">
        <f t="shared" si="1"/>
        <v/>
      </c>
      <c r="H35" s="45" t="str">
        <f t="shared" si="6"/>
        <v/>
      </c>
      <c r="I35" s="45" t="str">
        <f t="shared" si="7"/>
        <v/>
      </c>
      <c r="J35" s="45" t="str">
        <f t="shared" si="2"/>
        <v/>
      </c>
      <c r="K35" s="93"/>
      <c r="M35" s="72" t="e">
        <f>IF(A22="",NA(),A22)</f>
        <v>#N/A</v>
      </c>
      <c r="N35" s="73" t="e">
        <f t="shared" ref="N35:P95" si="26">N34</f>
        <v>#N/A</v>
      </c>
      <c r="O35" s="73" t="e">
        <f t="shared" si="26"/>
        <v>#N/A</v>
      </c>
      <c r="P35" s="73" t="e">
        <f t="shared" si="26"/>
        <v>#N/A</v>
      </c>
      <c r="R35" s="47"/>
    </row>
    <row r="36" spans="1:18" customFormat="1" ht="19" customHeight="1" x14ac:dyDescent="0.35">
      <c r="A36" s="76"/>
      <c r="B36" s="89"/>
      <c r="C36" s="88"/>
      <c r="D36" s="44" t="str">
        <f t="shared" si="3"/>
        <v/>
      </c>
      <c r="E36" s="69" t="str">
        <f t="shared" si="4"/>
        <v/>
      </c>
      <c r="F36" s="69" t="str">
        <f t="shared" si="5"/>
        <v/>
      </c>
      <c r="G36" s="69" t="str">
        <f t="shared" si="1"/>
        <v/>
      </c>
      <c r="H36" s="45" t="str">
        <f t="shared" si="6"/>
        <v/>
      </c>
      <c r="I36" s="45" t="str">
        <f t="shared" si="7"/>
        <v/>
      </c>
      <c r="J36" s="45" t="str">
        <f t="shared" si="2"/>
        <v/>
      </c>
      <c r="K36" s="93"/>
      <c r="M36" s="72" t="e">
        <f t="shared" si="21"/>
        <v>#N/A</v>
      </c>
      <c r="N36" s="73" t="e">
        <f>IF(H23="",NA(),H23)</f>
        <v>#N/A</v>
      </c>
      <c r="O36" s="73" t="e">
        <f>IF(I23="",NA(),I23)</f>
        <v>#N/A</v>
      </c>
      <c r="P36" s="73" t="e">
        <f>IF(J23="",NA(),J23)</f>
        <v>#N/A</v>
      </c>
      <c r="R36" s="47"/>
    </row>
    <row r="37" spans="1:18" customFormat="1" ht="19" customHeight="1" x14ac:dyDescent="0.35">
      <c r="A37" s="76"/>
      <c r="B37" s="89"/>
      <c r="C37" s="88"/>
      <c r="D37" s="44" t="str">
        <f t="shared" si="3"/>
        <v/>
      </c>
      <c r="E37" s="69" t="str">
        <f t="shared" si="4"/>
        <v/>
      </c>
      <c r="F37" s="69" t="str">
        <f t="shared" si="5"/>
        <v/>
      </c>
      <c r="G37" s="69" t="str">
        <f t="shared" si="1"/>
        <v/>
      </c>
      <c r="H37" s="45" t="str">
        <f t="shared" si="6"/>
        <v/>
      </c>
      <c r="I37" s="45" t="str">
        <f t="shared" si="7"/>
        <v/>
      </c>
      <c r="J37" s="45" t="str">
        <f t="shared" si="2"/>
        <v/>
      </c>
      <c r="K37" s="93"/>
      <c r="M37" s="72" t="e">
        <f>IF(A23="",NA(),A23)</f>
        <v>#N/A</v>
      </c>
      <c r="N37" s="73" t="e">
        <f t="shared" ref="N37:P97" si="27">N36</f>
        <v>#N/A</v>
      </c>
      <c r="O37" s="73" t="e">
        <f t="shared" si="27"/>
        <v>#N/A</v>
      </c>
      <c r="P37" s="73" t="e">
        <f t="shared" si="27"/>
        <v>#N/A</v>
      </c>
      <c r="R37" s="47"/>
    </row>
    <row r="38" spans="1:18" customFormat="1" ht="19" customHeight="1" x14ac:dyDescent="0.35">
      <c r="A38" s="76"/>
      <c r="B38" s="89"/>
      <c r="C38" s="88"/>
      <c r="D38" s="44" t="str">
        <f t="shared" si="3"/>
        <v/>
      </c>
      <c r="E38" s="69" t="str">
        <f t="shared" si="4"/>
        <v/>
      </c>
      <c r="F38" s="69" t="str">
        <f t="shared" si="5"/>
        <v/>
      </c>
      <c r="G38" s="69" t="str">
        <f t="shared" si="1"/>
        <v/>
      </c>
      <c r="H38" s="45" t="str">
        <f t="shared" si="6"/>
        <v/>
      </c>
      <c r="I38" s="45" t="str">
        <f t="shared" si="7"/>
        <v/>
      </c>
      <c r="J38" s="45" t="str">
        <f t="shared" si="2"/>
        <v/>
      </c>
      <c r="K38" s="93"/>
      <c r="M38" s="72" t="e">
        <f t="shared" si="21"/>
        <v>#N/A</v>
      </c>
      <c r="N38" s="73" t="e">
        <f>IF(H24="",NA(),H24)</f>
        <v>#N/A</v>
      </c>
      <c r="O38" s="73" t="e">
        <f>IF(I24="",NA(),I24)</f>
        <v>#N/A</v>
      </c>
      <c r="P38" s="73" t="e">
        <f>IF(J24="",NA(),J24)</f>
        <v>#N/A</v>
      </c>
      <c r="R38" s="47"/>
    </row>
    <row r="39" spans="1:18" customFormat="1" ht="19" customHeight="1" x14ac:dyDescent="0.35">
      <c r="A39" s="76"/>
      <c r="B39" s="89"/>
      <c r="C39" s="88"/>
      <c r="D39" s="44" t="str">
        <f t="shared" si="3"/>
        <v/>
      </c>
      <c r="E39" s="69" t="str">
        <f t="shared" si="4"/>
        <v/>
      </c>
      <c r="F39" s="69" t="str">
        <f t="shared" si="5"/>
        <v/>
      </c>
      <c r="G39" s="69" t="str">
        <f t="shared" si="1"/>
        <v/>
      </c>
      <c r="H39" s="45" t="str">
        <f t="shared" si="6"/>
        <v/>
      </c>
      <c r="I39" s="45" t="str">
        <f t="shared" si="7"/>
        <v/>
      </c>
      <c r="J39" s="45" t="str">
        <f t="shared" si="2"/>
        <v/>
      </c>
      <c r="K39" s="93"/>
      <c r="M39" s="72" t="e">
        <f>IF(A24="",NA(),A24)</f>
        <v>#N/A</v>
      </c>
      <c r="N39" s="73" t="e">
        <f t="shared" si="23"/>
        <v>#N/A</v>
      </c>
      <c r="O39" s="73" t="e">
        <f t="shared" si="23"/>
        <v>#N/A</v>
      </c>
      <c r="P39" s="73" t="e">
        <f t="shared" si="23"/>
        <v>#N/A</v>
      </c>
      <c r="R39" s="47"/>
    </row>
    <row r="40" spans="1:18" customFormat="1" ht="19" customHeight="1" x14ac:dyDescent="0.35">
      <c r="A40" s="76"/>
      <c r="B40" s="89"/>
      <c r="C40" s="88"/>
      <c r="D40" s="44" t="str">
        <f t="shared" si="3"/>
        <v/>
      </c>
      <c r="E40" s="69" t="str">
        <f t="shared" si="4"/>
        <v/>
      </c>
      <c r="F40" s="69" t="str">
        <f t="shared" si="5"/>
        <v/>
      </c>
      <c r="G40" s="69" t="str">
        <f t="shared" si="1"/>
        <v/>
      </c>
      <c r="H40" s="45" t="str">
        <f t="shared" si="6"/>
        <v/>
      </c>
      <c r="I40" s="45" t="str">
        <f t="shared" si="7"/>
        <v/>
      </c>
      <c r="J40" s="45" t="str">
        <f t="shared" si="2"/>
        <v/>
      </c>
      <c r="K40" s="93"/>
      <c r="M40" s="72" t="e">
        <f t="shared" si="21"/>
        <v>#N/A</v>
      </c>
      <c r="N40" s="73" t="e">
        <f>IF(H25="",NA(),H25)</f>
        <v>#N/A</v>
      </c>
      <c r="O40" s="73" t="e">
        <f>IF(I25="",NA(),I25)</f>
        <v>#N/A</v>
      </c>
      <c r="P40" s="73" t="e">
        <f>IF(J25="",NA(),J25)</f>
        <v>#N/A</v>
      </c>
      <c r="R40" s="47"/>
    </row>
    <row r="41" spans="1:18" customFormat="1" ht="19" customHeight="1" x14ac:dyDescent="0.35">
      <c r="A41" s="76"/>
      <c r="B41" s="89"/>
      <c r="C41" s="88"/>
      <c r="D41" s="44" t="str">
        <f t="shared" si="3"/>
        <v/>
      </c>
      <c r="E41" s="69" t="str">
        <f t="shared" si="4"/>
        <v/>
      </c>
      <c r="F41" s="69" t="str">
        <f t="shared" si="5"/>
        <v/>
      </c>
      <c r="G41" s="69" t="str">
        <f t="shared" si="1"/>
        <v/>
      </c>
      <c r="H41" s="45" t="str">
        <f t="shared" si="6"/>
        <v/>
      </c>
      <c r="I41" s="45" t="str">
        <f t="shared" si="7"/>
        <v/>
      </c>
      <c r="J41" s="45" t="str">
        <f t="shared" ref="J41:J65" si="28">IF(OR(D41="Vérifier date",E41="Vérifier index"),"",IF(G41="","",G41/D41))</f>
        <v/>
      </c>
      <c r="K41" s="93"/>
      <c r="M41" s="72" t="e">
        <f>IF(A25="",NA(),A25)</f>
        <v>#N/A</v>
      </c>
      <c r="N41" s="73" t="e">
        <f t="shared" si="26"/>
        <v>#N/A</v>
      </c>
      <c r="O41" s="73" t="e">
        <f t="shared" si="26"/>
        <v>#N/A</v>
      </c>
      <c r="P41" s="73" t="e">
        <f t="shared" si="26"/>
        <v>#N/A</v>
      </c>
      <c r="R41" s="47"/>
    </row>
    <row r="42" spans="1:18" customFormat="1" ht="19" customHeight="1" x14ac:dyDescent="0.35">
      <c r="A42" s="76"/>
      <c r="B42" s="89"/>
      <c r="C42" s="88"/>
      <c r="D42" s="44" t="str">
        <f t="shared" si="3"/>
        <v/>
      </c>
      <c r="E42" s="69" t="str">
        <f t="shared" si="4"/>
        <v/>
      </c>
      <c r="F42" s="69" t="str">
        <f t="shared" si="5"/>
        <v/>
      </c>
      <c r="G42" s="69" t="str">
        <f t="shared" si="1"/>
        <v/>
      </c>
      <c r="H42" s="45" t="str">
        <f t="shared" si="6"/>
        <v/>
      </c>
      <c r="I42" s="45" t="str">
        <f t="shared" si="7"/>
        <v/>
      </c>
      <c r="J42" s="45" t="str">
        <f t="shared" si="28"/>
        <v/>
      </c>
      <c r="K42" s="93"/>
      <c r="M42" s="72" t="e">
        <f t="shared" si="21"/>
        <v>#N/A</v>
      </c>
      <c r="N42" s="73" t="e">
        <f>IF(H26="",NA(),H26)</f>
        <v>#N/A</v>
      </c>
      <c r="O42" s="73" t="e">
        <f>IF(I26="",NA(),I26)</f>
        <v>#N/A</v>
      </c>
      <c r="P42" s="73" t="e">
        <f>IF(J26="",NA(),J26)</f>
        <v>#N/A</v>
      </c>
      <c r="R42" s="47"/>
    </row>
    <row r="43" spans="1:18" customFormat="1" ht="19" customHeight="1" x14ac:dyDescent="0.35">
      <c r="A43" s="76"/>
      <c r="B43" s="89"/>
      <c r="C43" s="88"/>
      <c r="D43" s="44" t="str">
        <f t="shared" si="3"/>
        <v/>
      </c>
      <c r="E43" s="69" t="str">
        <f t="shared" si="4"/>
        <v/>
      </c>
      <c r="F43" s="69" t="str">
        <f t="shared" si="5"/>
        <v/>
      </c>
      <c r="G43" s="69" t="str">
        <f t="shared" si="1"/>
        <v/>
      </c>
      <c r="H43" s="45" t="str">
        <f t="shared" si="6"/>
        <v/>
      </c>
      <c r="I43" s="45" t="str">
        <f t="shared" si="7"/>
        <v/>
      </c>
      <c r="J43" s="45" t="str">
        <f t="shared" si="28"/>
        <v/>
      </c>
      <c r="K43" s="93"/>
      <c r="M43" s="72" t="e">
        <f>IF(A26="",NA(),A26)</f>
        <v>#N/A</v>
      </c>
      <c r="N43" s="73" t="e">
        <f t="shared" si="27"/>
        <v>#N/A</v>
      </c>
      <c r="O43" s="73" t="e">
        <f t="shared" si="27"/>
        <v>#N/A</v>
      </c>
      <c r="P43" s="73" t="e">
        <f t="shared" si="27"/>
        <v>#N/A</v>
      </c>
      <c r="R43" s="47"/>
    </row>
    <row r="44" spans="1:18" customFormat="1" ht="19" customHeight="1" x14ac:dyDescent="0.35">
      <c r="A44" s="76"/>
      <c r="B44" s="89"/>
      <c r="C44" s="88"/>
      <c r="D44" s="44" t="str">
        <f t="shared" si="3"/>
        <v/>
      </c>
      <c r="E44" s="69" t="str">
        <f t="shared" si="4"/>
        <v/>
      </c>
      <c r="F44" s="69" t="str">
        <f t="shared" si="5"/>
        <v/>
      </c>
      <c r="G44" s="69" t="str">
        <f t="shared" si="1"/>
        <v/>
      </c>
      <c r="H44" s="45" t="str">
        <f t="shared" si="6"/>
        <v/>
      </c>
      <c r="I44" s="45" t="str">
        <f t="shared" si="7"/>
        <v/>
      </c>
      <c r="J44" s="45" t="str">
        <f t="shared" si="28"/>
        <v/>
      </c>
      <c r="K44" s="93"/>
      <c r="M44" s="72" t="e">
        <f t="shared" si="21"/>
        <v>#N/A</v>
      </c>
      <c r="N44" s="73" t="e">
        <f>IF(H27="",NA(),H27)</f>
        <v>#N/A</v>
      </c>
      <c r="O44" s="73" t="e">
        <f>IF(I27="",NA(),I27)</f>
        <v>#N/A</v>
      </c>
      <c r="P44" s="73" t="e">
        <f>IF(J27="",NA(),J27)</f>
        <v>#N/A</v>
      </c>
      <c r="R44" s="47"/>
    </row>
    <row r="45" spans="1:18" customFormat="1" ht="19" customHeight="1" x14ac:dyDescent="0.35">
      <c r="A45" s="76"/>
      <c r="B45" s="89"/>
      <c r="C45" s="88"/>
      <c r="D45" s="44" t="str">
        <f t="shared" si="3"/>
        <v/>
      </c>
      <c r="E45" s="69" t="str">
        <f t="shared" si="4"/>
        <v/>
      </c>
      <c r="F45" s="69" t="str">
        <f t="shared" si="5"/>
        <v/>
      </c>
      <c r="G45" s="69" t="str">
        <f t="shared" si="1"/>
        <v/>
      </c>
      <c r="H45" s="45" t="str">
        <f t="shared" si="6"/>
        <v/>
      </c>
      <c r="I45" s="45" t="str">
        <f t="shared" si="7"/>
        <v/>
      </c>
      <c r="J45" s="45" t="str">
        <f t="shared" si="28"/>
        <v/>
      </c>
      <c r="K45" s="93"/>
      <c r="M45" s="72" t="e">
        <f>IF(A27="",NA(),A27)</f>
        <v>#N/A</v>
      </c>
      <c r="N45" s="73" t="e">
        <f t="shared" si="23"/>
        <v>#N/A</v>
      </c>
      <c r="O45" s="73" t="e">
        <f t="shared" si="23"/>
        <v>#N/A</v>
      </c>
      <c r="P45" s="73" t="e">
        <f t="shared" si="23"/>
        <v>#N/A</v>
      </c>
      <c r="R45" s="47"/>
    </row>
    <row r="46" spans="1:18" customFormat="1" ht="19" customHeight="1" x14ac:dyDescent="0.35">
      <c r="A46" s="76"/>
      <c r="B46" s="89"/>
      <c r="C46" s="88"/>
      <c r="D46" s="44" t="str">
        <f t="shared" si="3"/>
        <v/>
      </c>
      <c r="E46" s="69" t="str">
        <f t="shared" si="4"/>
        <v/>
      </c>
      <c r="F46" s="69" t="str">
        <f t="shared" si="5"/>
        <v/>
      </c>
      <c r="G46" s="69" t="str">
        <f t="shared" si="1"/>
        <v/>
      </c>
      <c r="H46" s="45" t="str">
        <f t="shared" si="6"/>
        <v/>
      </c>
      <c r="I46" s="45" t="str">
        <f t="shared" si="7"/>
        <v/>
      </c>
      <c r="J46" s="45" t="str">
        <f t="shared" si="28"/>
        <v/>
      </c>
      <c r="K46" s="93"/>
      <c r="M46" s="72" t="e">
        <f t="shared" si="21"/>
        <v>#N/A</v>
      </c>
      <c r="N46" s="73" t="e">
        <f>IF(H28="",NA(),H28)</f>
        <v>#N/A</v>
      </c>
      <c r="O46" s="73" t="e">
        <f>IF(I28="",NA(),I28)</f>
        <v>#N/A</v>
      </c>
      <c r="P46" s="73" t="e">
        <f>IF(J28="",NA(),J28)</f>
        <v>#N/A</v>
      </c>
      <c r="R46" s="47"/>
    </row>
    <row r="47" spans="1:18" customFormat="1" ht="19" customHeight="1" x14ac:dyDescent="0.35">
      <c r="A47" s="76"/>
      <c r="B47" s="89"/>
      <c r="C47" s="88"/>
      <c r="D47" s="44" t="str">
        <f t="shared" si="3"/>
        <v/>
      </c>
      <c r="E47" s="69" t="str">
        <f t="shared" si="4"/>
        <v/>
      </c>
      <c r="F47" s="69" t="str">
        <f t="shared" si="5"/>
        <v/>
      </c>
      <c r="G47" s="69" t="str">
        <f t="shared" si="1"/>
        <v/>
      </c>
      <c r="H47" s="45" t="str">
        <f t="shared" si="6"/>
        <v/>
      </c>
      <c r="I47" s="45" t="str">
        <f t="shared" si="7"/>
        <v/>
      </c>
      <c r="J47" s="45" t="str">
        <f t="shared" si="28"/>
        <v/>
      </c>
      <c r="K47" s="93"/>
      <c r="M47" s="72" t="e">
        <f>IF(A28="",NA(),A28)</f>
        <v>#N/A</v>
      </c>
      <c r="N47" s="73" t="e">
        <f t="shared" si="26"/>
        <v>#N/A</v>
      </c>
      <c r="O47" s="73" t="e">
        <f t="shared" si="26"/>
        <v>#N/A</v>
      </c>
      <c r="P47" s="73" t="e">
        <f t="shared" si="26"/>
        <v>#N/A</v>
      </c>
      <c r="R47" s="47"/>
    </row>
    <row r="48" spans="1:18" customFormat="1" ht="19" customHeight="1" x14ac:dyDescent="0.35">
      <c r="A48" s="76"/>
      <c r="B48" s="89"/>
      <c r="C48" s="88"/>
      <c r="D48" s="44" t="str">
        <f t="shared" si="3"/>
        <v/>
      </c>
      <c r="E48" s="69" t="str">
        <f t="shared" si="4"/>
        <v/>
      </c>
      <c r="F48" s="69" t="str">
        <f t="shared" si="5"/>
        <v/>
      </c>
      <c r="G48" s="69" t="str">
        <f t="shared" si="1"/>
        <v/>
      </c>
      <c r="H48" s="45" t="str">
        <f t="shared" si="6"/>
        <v/>
      </c>
      <c r="I48" s="45" t="str">
        <f t="shared" si="7"/>
        <v/>
      </c>
      <c r="J48" s="45" t="str">
        <f t="shared" si="28"/>
        <v/>
      </c>
      <c r="K48" s="93"/>
      <c r="M48" s="72" t="e">
        <f t="shared" si="21"/>
        <v>#N/A</v>
      </c>
      <c r="N48" s="73" t="e">
        <f>IF(H29="",NA(),H29)</f>
        <v>#N/A</v>
      </c>
      <c r="O48" s="73" t="e">
        <f>IF(I29="",NA(),I29)</f>
        <v>#N/A</v>
      </c>
      <c r="P48" s="73" t="e">
        <f>IF(J29="",NA(),J29)</f>
        <v>#N/A</v>
      </c>
      <c r="R48" s="47"/>
    </row>
    <row r="49" spans="1:18" customFormat="1" ht="19" customHeight="1" x14ac:dyDescent="0.35">
      <c r="A49" s="76"/>
      <c r="B49" s="89"/>
      <c r="C49" s="88"/>
      <c r="D49" s="44" t="str">
        <f t="shared" si="3"/>
        <v/>
      </c>
      <c r="E49" s="69" t="str">
        <f t="shared" si="4"/>
        <v/>
      </c>
      <c r="F49" s="69" t="str">
        <f t="shared" si="5"/>
        <v/>
      </c>
      <c r="G49" s="69" t="str">
        <f t="shared" si="1"/>
        <v/>
      </c>
      <c r="H49" s="45" t="str">
        <f t="shared" si="6"/>
        <v/>
      </c>
      <c r="I49" s="45" t="str">
        <f t="shared" si="7"/>
        <v/>
      </c>
      <c r="J49" s="45" t="str">
        <f t="shared" si="28"/>
        <v/>
      </c>
      <c r="K49" s="93"/>
      <c r="M49" s="72" t="e">
        <f>IF(A29="",NA(),A29)</f>
        <v>#N/A</v>
      </c>
      <c r="N49" s="73" t="e">
        <f t="shared" si="27"/>
        <v>#N/A</v>
      </c>
      <c r="O49" s="73" t="e">
        <f t="shared" si="27"/>
        <v>#N/A</v>
      </c>
      <c r="P49" s="73" t="e">
        <f t="shared" si="27"/>
        <v>#N/A</v>
      </c>
      <c r="R49" s="47"/>
    </row>
    <row r="50" spans="1:18" customFormat="1" ht="19" customHeight="1" x14ac:dyDescent="0.35">
      <c r="A50" s="76"/>
      <c r="B50" s="89"/>
      <c r="C50" s="88"/>
      <c r="D50" s="44" t="str">
        <f t="shared" si="3"/>
        <v/>
      </c>
      <c r="E50" s="69" t="str">
        <f t="shared" si="4"/>
        <v/>
      </c>
      <c r="F50" s="69" t="str">
        <f t="shared" si="5"/>
        <v/>
      </c>
      <c r="G50" s="69" t="str">
        <f t="shared" si="1"/>
        <v/>
      </c>
      <c r="H50" s="45" t="str">
        <f t="shared" si="6"/>
        <v/>
      </c>
      <c r="I50" s="45" t="str">
        <f t="shared" si="7"/>
        <v/>
      </c>
      <c r="J50" s="45" t="str">
        <f t="shared" si="28"/>
        <v/>
      </c>
      <c r="K50" s="93"/>
      <c r="M50" s="72" t="e">
        <f t="shared" si="21"/>
        <v>#N/A</v>
      </c>
      <c r="N50" s="73" t="e">
        <f>IF(H30="",NA(),H30)</f>
        <v>#N/A</v>
      </c>
      <c r="O50" s="73" t="e">
        <f>IF(I30="",NA(),I30)</f>
        <v>#N/A</v>
      </c>
      <c r="P50" s="73" t="e">
        <f>IF(J30="",NA(),J30)</f>
        <v>#N/A</v>
      </c>
      <c r="R50" s="47"/>
    </row>
    <row r="51" spans="1:18" customFormat="1" ht="19" customHeight="1" x14ac:dyDescent="0.35">
      <c r="A51" s="76"/>
      <c r="B51" s="89"/>
      <c r="C51" s="88"/>
      <c r="D51" s="44" t="str">
        <f t="shared" si="3"/>
        <v/>
      </c>
      <c r="E51" s="69" t="str">
        <f t="shared" si="4"/>
        <v/>
      </c>
      <c r="F51" s="69" t="str">
        <f t="shared" si="5"/>
        <v/>
      </c>
      <c r="G51" s="69" t="str">
        <f t="shared" si="1"/>
        <v/>
      </c>
      <c r="H51" s="45" t="str">
        <f t="shared" si="6"/>
        <v/>
      </c>
      <c r="I51" s="45" t="str">
        <f t="shared" si="7"/>
        <v/>
      </c>
      <c r="J51" s="45" t="str">
        <f t="shared" si="28"/>
        <v/>
      </c>
      <c r="K51" s="93"/>
      <c r="M51" s="72" t="e">
        <f>IF(A30="",NA(),A30)</f>
        <v>#N/A</v>
      </c>
      <c r="N51" s="73" t="e">
        <f t="shared" si="23"/>
        <v>#N/A</v>
      </c>
      <c r="O51" s="73" t="e">
        <f t="shared" si="23"/>
        <v>#N/A</v>
      </c>
      <c r="P51" s="73" t="e">
        <f t="shared" si="23"/>
        <v>#N/A</v>
      </c>
      <c r="R51" s="47"/>
    </row>
    <row r="52" spans="1:18" customFormat="1" ht="19" customHeight="1" x14ac:dyDescent="0.35">
      <c r="A52" s="76"/>
      <c r="B52" s="89"/>
      <c r="C52" s="88"/>
      <c r="D52" s="44" t="str">
        <f t="shared" si="3"/>
        <v/>
      </c>
      <c r="E52" s="69" t="str">
        <f t="shared" si="4"/>
        <v/>
      </c>
      <c r="F52" s="69" t="str">
        <f t="shared" si="5"/>
        <v/>
      </c>
      <c r="G52" s="69" t="str">
        <f t="shared" si="1"/>
        <v/>
      </c>
      <c r="H52" s="45" t="str">
        <f t="shared" si="6"/>
        <v/>
      </c>
      <c r="I52" s="45" t="str">
        <f t="shared" si="7"/>
        <v/>
      </c>
      <c r="J52" s="45" t="str">
        <f t="shared" si="28"/>
        <v/>
      </c>
      <c r="K52" s="93"/>
      <c r="M52" s="72" t="e">
        <f t="shared" si="21"/>
        <v>#N/A</v>
      </c>
      <c r="N52" s="73" t="e">
        <f>IF(H31="",NA(),H31)</f>
        <v>#N/A</v>
      </c>
      <c r="O52" s="73" t="e">
        <f>IF(I31="",NA(),I31)</f>
        <v>#N/A</v>
      </c>
      <c r="P52" s="73" t="e">
        <f>IF(J31="",NA(),J31)</f>
        <v>#N/A</v>
      </c>
      <c r="R52" s="47"/>
    </row>
    <row r="53" spans="1:18" customFormat="1" ht="19" customHeight="1" x14ac:dyDescent="0.35">
      <c r="A53" s="76"/>
      <c r="B53" s="89"/>
      <c r="C53" s="88"/>
      <c r="D53" s="44" t="str">
        <f t="shared" si="3"/>
        <v/>
      </c>
      <c r="E53" s="69" t="str">
        <f t="shared" si="4"/>
        <v/>
      </c>
      <c r="F53" s="69" t="str">
        <f t="shared" si="5"/>
        <v/>
      </c>
      <c r="G53" s="69" t="str">
        <f t="shared" si="1"/>
        <v/>
      </c>
      <c r="H53" s="45" t="str">
        <f t="shared" si="6"/>
        <v/>
      </c>
      <c r="I53" s="45" t="str">
        <f t="shared" si="7"/>
        <v/>
      </c>
      <c r="J53" s="45" t="str">
        <f t="shared" si="28"/>
        <v/>
      </c>
      <c r="K53" s="93"/>
      <c r="M53" s="72" t="e">
        <f>IF(A31="",NA(),A31)</f>
        <v>#N/A</v>
      </c>
      <c r="N53" s="73" t="e">
        <f t="shared" si="26"/>
        <v>#N/A</v>
      </c>
      <c r="O53" s="73" t="e">
        <f t="shared" si="26"/>
        <v>#N/A</v>
      </c>
      <c r="P53" s="73" t="e">
        <f t="shared" si="26"/>
        <v>#N/A</v>
      </c>
      <c r="R53" s="47"/>
    </row>
    <row r="54" spans="1:18" customFormat="1" ht="19" customHeight="1" x14ac:dyDescent="0.35">
      <c r="A54" s="76"/>
      <c r="B54" s="89"/>
      <c r="C54" s="88"/>
      <c r="D54" s="44" t="str">
        <f t="shared" si="3"/>
        <v/>
      </c>
      <c r="E54" s="69" t="str">
        <f t="shared" si="4"/>
        <v/>
      </c>
      <c r="F54" s="69" t="str">
        <f t="shared" si="5"/>
        <v/>
      </c>
      <c r="G54" s="69" t="str">
        <f t="shared" si="1"/>
        <v/>
      </c>
      <c r="H54" s="45" t="str">
        <f t="shared" si="6"/>
        <v/>
      </c>
      <c r="I54" s="45" t="str">
        <f t="shared" si="7"/>
        <v/>
      </c>
      <c r="J54" s="45" t="str">
        <f t="shared" si="28"/>
        <v/>
      </c>
      <c r="K54" s="93"/>
      <c r="M54" s="72" t="e">
        <f t="shared" si="21"/>
        <v>#N/A</v>
      </c>
      <c r="N54" s="73" t="e">
        <f>IF(H32="",NA(),H32)</f>
        <v>#N/A</v>
      </c>
      <c r="O54" s="73" t="e">
        <f>IF(I32="",NA(),I32)</f>
        <v>#N/A</v>
      </c>
      <c r="P54" s="73" t="e">
        <f>IF(J32="",NA(),J32)</f>
        <v>#N/A</v>
      </c>
      <c r="R54" s="47"/>
    </row>
    <row r="55" spans="1:18" customFormat="1" ht="19" customHeight="1" x14ac:dyDescent="0.35">
      <c r="A55" s="76"/>
      <c r="B55" s="89"/>
      <c r="C55" s="88"/>
      <c r="D55" s="44" t="str">
        <f t="shared" si="3"/>
        <v/>
      </c>
      <c r="E55" s="69" t="str">
        <f t="shared" si="4"/>
        <v/>
      </c>
      <c r="F55" s="69" t="str">
        <f t="shared" si="5"/>
        <v/>
      </c>
      <c r="G55" s="69" t="str">
        <f t="shared" si="1"/>
        <v/>
      </c>
      <c r="H55" s="45" t="str">
        <f t="shared" si="6"/>
        <v/>
      </c>
      <c r="I55" s="45" t="str">
        <f t="shared" si="7"/>
        <v/>
      </c>
      <c r="J55" s="45" t="str">
        <f t="shared" si="28"/>
        <v/>
      </c>
      <c r="K55" s="93"/>
      <c r="M55" s="72" t="e">
        <f>IF(A32="",NA(),A32)</f>
        <v>#N/A</v>
      </c>
      <c r="N55" s="73" t="e">
        <f t="shared" si="27"/>
        <v>#N/A</v>
      </c>
      <c r="O55" s="73" t="e">
        <f t="shared" si="27"/>
        <v>#N/A</v>
      </c>
      <c r="P55" s="73" t="e">
        <f t="shared" si="27"/>
        <v>#N/A</v>
      </c>
      <c r="R55" s="47"/>
    </row>
    <row r="56" spans="1:18" customFormat="1" ht="19" customHeight="1" x14ac:dyDescent="0.35">
      <c r="A56" s="76"/>
      <c r="B56" s="89"/>
      <c r="C56" s="88"/>
      <c r="D56" s="44" t="str">
        <f t="shared" si="3"/>
        <v/>
      </c>
      <c r="E56" s="69" t="str">
        <f t="shared" si="4"/>
        <v/>
      </c>
      <c r="F56" s="69" t="str">
        <f t="shared" si="5"/>
        <v/>
      </c>
      <c r="G56" s="69" t="str">
        <f t="shared" si="1"/>
        <v/>
      </c>
      <c r="H56" s="45" t="str">
        <f t="shared" si="6"/>
        <v/>
      </c>
      <c r="I56" s="45" t="str">
        <f t="shared" si="7"/>
        <v/>
      </c>
      <c r="J56" s="45" t="str">
        <f t="shared" si="28"/>
        <v/>
      </c>
      <c r="K56" s="93"/>
      <c r="M56" s="72" t="e">
        <f t="shared" si="21"/>
        <v>#N/A</v>
      </c>
      <c r="N56" s="73" t="e">
        <f>IF(H33="",NA(),H33)</f>
        <v>#N/A</v>
      </c>
      <c r="O56" s="73" t="e">
        <f>IF(I33="",NA(),I33)</f>
        <v>#N/A</v>
      </c>
      <c r="P56" s="73" t="e">
        <f>IF(J33="",NA(),J33)</f>
        <v>#N/A</v>
      </c>
      <c r="R56" s="47"/>
    </row>
    <row r="57" spans="1:18" customFormat="1" ht="19" customHeight="1" x14ac:dyDescent="0.35">
      <c r="A57" s="76"/>
      <c r="B57" s="89"/>
      <c r="C57" s="88"/>
      <c r="D57" s="44" t="str">
        <f t="shared" si="3"/>
        <v/>
      </c>
      <c r="E57" s="69" t="str">
        <f t="shared" si="4"/>
        <v/>
      </c>
      <c r="F57" s="69" t="str">
        <f t="shared" si="5"/>
        <v/>
      </c>
      <c r="G57" s="69" t="str">
        <f t="shared" si="1"/>
        <v/>
      </c>
      <c r="H57" s="45" t="str">
        <f t="shared" si="6"/>
        <v/>
      </c>
      <c r="I57" s="45" t="str">
        <f t="shared" si="7"/>
        <v/>
      </c>
      <c r="J57" s="45" t="str">
        <f t="shared" si="28"/>
        <v/>
      </c>
      <c r="K57" s="93"/>
      <c r="M57" s="72" t="e">
        <f>IF(A33="",NA(),A33)</f>
        <v>#N/A</v>
      </c>
      <c r="N57" s="73" t="e">
        <f t="shared" si="23"/>
        <v>#N/A</v>
      </c>
      <c r="O57" s="73" t="e">
        <f t="shared" si="23"/>
        <v>#N/A</v>
      </c>
      <c r="P57" s="73" t="e">
        <f t="shared" si="23"/>
        <v>#N/A</v>
      </c>
      <c r="R57" s="47"/>
    </row>
    <row r="58" spans="1:18" customFormat="1" ht="19" customHeight="1" x14ac:dyDescent="0.35">
      <c r="A58" s="76"/>
      <c r="B58" s="89"/>
      <c r="C58" s="88"/>
      <c r="D58" s="44" t="str">
        <f t="shared" si="3"/>
        <v/>
      </c>
      <c r="E58" s="69" t="str">
        <f t="shared" si="4"/>
        <v/>
      </c>
      <c r="F58" s="69" t="str">
        <f t="shared" si="5"/>
        <v/>
      </c>
      <c r="G58" s="69" t="str">
        <f t="shared" si="1"/>
        <v/>
      </c>
      <c r="H58" s="45" t="str">
        <f t="shared" si="6"/>
        <v/>
      </c>
      <c r="I58" s="45" t="str">
        <f t="shared" si="7"/>
        <v/>
      </c>
      <c r="J58" s="45" t="str">
        <f t="shared" si="28"/>
        <v/>
      </c>
      <c r="K58" s="93"/>
      <c r="M58" s="72" t="e">
        <f t="shared" si="21"/>
        <v>#N/A</v>
      </c>
      <c r="N58" s="73" t="e">
        <f>IF(H34="",NA(),H34)</f>
        <v>#N/A</v>
      </c>
      <c r="O58" s="73" t="e">
        <f>IF(I34="",NA(),I34)</f>
        <v>#N/A</v>
      </c>
      <c r="P58" s="73" t="e">
        <f>IF(J34="",NA(),J34)</f>
        <v>#N/A</v>
      </c>
      <c r="R58" s="47"/>
    </row>
    <row r="59" spans="1:18" customFormat="1" ht="19" customHeight="1" x14ac:dyDescent="0.35">
      <c r="A59" s="76"/>
      <c r="B59" s="89"/>
      <c r="C59" s="88"/>
      <c r="D59" s="44" t="str">
        <f t="shared" si="3"/>
        <v/>
      </c>
      <c r="E59" s="69" t="str">
        <f t="shared" si="4"/>
        <v/>
      </c>
      <c r="F59" s="69" t="str">
        <f t="shared" si="5"/>
        <v/>
      </c>
      <c r="G59" s="69" t="str">
        <f t="shared" si="1"/>
        <v/>
      </c>
      <c r="H59" s="45" t="str">
        <f t="shared" si="6"/>
        <v/>
      </c>
      <c r="I59" s="45" t="str">
        <f t="shared" si="7"/>
        <v/>
      </c>
      <c r="J59" s="45" t="str">
        <f t="shared" si="28"/>
        <v/>
      </c>
      <c r="K59" s="93"/>
      <c r="M59" s="72" t="e">
        <f>IF(A34="",NA(),A34)</f>
        <v>#N/A</v>
      </c>
      <c r="N59" s="73" t="e">
        <f t="shared" si="26"/>
        <v>#N/A</v>
      </c>
      <c r="O59" s="73" t="e">
        <f t="shared" si="26"/>
        <v>#N/A</v>
      </c>
      <c r="P59" s="73" t="e">
        <f t="shared" si="26"/>
        <v>#N/A</v>
      </c>
      <c r="R59" s="47"/>
    </row>
    <row r="60" spans="1:18" customFormat="1" ht="19" customHeight="1" x14ac:dyDescent="0.35">
      <c r="A60" s="76"/>
      <c r="B60" s="89"/>
      <c r="C60" s="88"/>
      <c r="D60" s="44" t="str">
        <f t="shared" si="3"/>
        <v/>
      </c>
      <c r="E60" s="69" t="str">
        <f t="shared" si="4"/>
        <v/>
      </c>
      <c r="F60" s="69" t="str">
        <f t="shared" si="5"/>
        <v/>
      </c>
      <c r="G60" s="69" t="str">
        <f t="shared" si="1"/>
        <v/>
      </c>
      <c r="H60" s="45" t="str">
        <f t="shared" si="6"/>
        <v/>
      </c>
      <c r="I60" s="45" t="str">
        <f t="shared" si="7"/>
        <v/>
      </c>
      <c r="J60" s="45" t="str">
        <f t="shared" si="28"/>
        <v/>
      </c>
      <c r="K60" s="93"/>
      <c r="M60" s="72" t="e">
        <f t="shared" si="21"/>
        <v>#N/A</v>
      </c>
      <c r="N60" s="73" t="e">
        <f>IF(H35="",NA(),H35)</f>
        <v>#N/A</v>
      </c>
      <c r="O60" s="73" t="e">
        <f>IF(I35="",NA(),I35)</f>
        <v>#N/A</v>
      </c>
      <c r="P60" s="73" t="e">
        <f>IF(J35="",NA(),J35)</f>
        <v>#N/A</v>
      </c>
      <c r="R60" s="47"/>
    </row>
    <row r="61" spans="1:18" customFormat="1" ht="19" customHeight="1" x14ac:dyDescent="0.35">
      <c r="A61" s="76"/>
      <c r="B61" s="89"/>
      <c r="C61" s="88"/>
      <c r="D61" s="44" t="str">
        <f t="shared" si="3"/>
        <v/>
      </c>
      <c r="E61" s="69" t="str">
        <f t="shared" si="4"/>
        <v/>
      </c>
      <c r="F61" s="69" t="str">
        <f t="shared" si="5"/>
        <v/>
      </c>
      <c r="G61" s="69" t="str">
        <f t="shared" si="1"/>
        <v/>
      </c>
      <c r="H61" s="45" t="str">
        <f t="shared" si="6"/>
        <v/>
      </c>
      <c r="I61" s="45" t="str">
        <f t="shared" si="7"/>
        <v/>
      </c>
      <c r="J61" s="45" t="str">
        <f t="shared" si="28"/>
        <v/>
      </c>
      <c r="K61" s="93"/>
      <c r="M61" s="72" t="e">
        <f>IF(A35="",NA(),A35)</f>
        <v>#N/A</v>
      </c>
      <c r="N61" s="73" t="e">
        <f t="shared" si="27"/>
        <v>#N/A</v>
      </c>
      <c r="O61" s="73" t="e">
        <f t="shared" si="27"/>
        <v>#N/A</v>
      </c>
      <c r="P61" s="73" t="e">
        <f t="shared" si="27"/>
        <v>#N/A</v>
      </c>
      <c r="R61" s="47"/>
    </row>
    <row r="62" spans="1:18" customFormat="1" ht="19" customHeight="1" x14ac:dyDescent="0.35">
      <c r="A62" s="76"/>
      <c r="B62" s="89"/>
      <c r="C62" s="88"/>
      <c r="D62" s="44" t="str">
        <f t="shared" si="3"/>
        <v/>
      </c>
      <c r="E62" s="69" t="str">
        <f t="shared" si="4"/>
        <v/>
      </c>
      <c r="F62" s="69" t="str">
        <f t="shared" si="5"/>
        <v/>
      </c>
      <c r="G62" s="69" t="str">
        <f t="shared" si="1"/>
        <v/>
      </c>
      <c r="H62" s="45" t="str">
        <f t="shared" si="6"/>
        <v/>
      </c>
      <c r="I62" s="45" t="str">
        <f t="shared" si="7"/>
        <v/>
      </c>
      <c r="J62" s="45" t="str">
        <f t="shared" si="28"/>
        <v/>
      </c>
      <c r="K62" s="93"/>
      <c r="M62" s="72" t="e">
        <f t="shared" si="21"/>
        <v>#N/A</v>
      </c>
      <c r="N62" s="73" t="e">
        <f>IF(H36="",NA(),H36)</f>
        <v>#N/A</v>
      </c>
      <c r="O62" s="73" t="e">
        <f>IF(I36="",NA(),I36)</f>
        <v>#N/A</v>
      </c>
      <c r="P62" s="73" t="e">
        <f>IF(J36="",NA(),J36)</f>
        <v>#N/A</v>
      </c>
      <c r="R62" s="47"/>
    </row>
    <row r="63" spans="1:18" customFormat="1" ht="19" customHeight="1" x14ac:dyDescent="0.35">
      <c r="A63" s="76"/>
      <c r="B63" s="89"/>
      <c r="C63" s="88"/>
      <c r="D63" s="44" t="str">
        <f t="shared" si="3"/>
        <v/>
      </c>
      <c r="E63" s="69" t="str">
        <f t="shared" si="4"/>
        <v/>
      </c>
      <c r="F63" s="69" t="str">
        <f t="shared" si="5"/>
        <v/>
      </c>
      <c r="G63" s="69" t="str">
        <f t="shared" si="1"/>
        <v/>
      </c>
      <c r="H63" s="45" t="str">
        <f t="shared" si="6"/>
        <v/>
      </c>
      <c r="I63" s="45" t="str">
        <f t="shared" si="7"/>
        <v/>
      </c>
      <c r="J63" s="45" t="str">
        <f t="shared" si="28"/>
        <v/>
      </c>
      <c r="K63" s="93"/>
      <c r="M63" s="72" t="e">
        <f>IF(A36="",NA(),A36)</f>
        <v>#N/A</v>
      </c>
      <c r="N63" s="73" t="e">
        <f t="shared" si="23"/>
        <v>#N/A</v>
      </c>
      <c r="O63" s="73" t="e">
        <f t="shared" si="23"/>
        <v>#N/A</v>
      </c>
      <c r="P63" s="73" t="e">
        <f t="shared" si="23"/>
        <v>#N/A</v>
      </c>
      <c r="R63" s="47"/>
    </row>
    <row r="64" spans="1:18" customFormat="1" ht="19" customHeight="1" x14ac:dyDescent="0.35">
      <c r="A64" s="79"/>
      <c r="B64" s="89"/>
      <c r="C64" s="88"/>
      <c r="D64" s="44" t="str">
        <f t="shared" si="3"/>
        <v/>
      </c>
      <c r="E64" s="69" t="str">
        <f t="shared" si="4"/>
        <v/>
      </c>
      <c r="F64" s="69" t="str">
        <f t="shared" si="5"/>
        <v/>
      </c>
      <c r="G64" s="69" t="str">
        <f t="shared" si="1"/>
        <v/>
      </c>
      <c r="H64" s="45" t="str">
        <f t="shared" si="6"/>
        <v/>
      </c>
      <c r="I64" s="45" t="str">
        <f t="shared" si="7"/>
        <v/>
      </c>
      <c r="J64" s="45" t="str">
        <f t="shared" si="28"/>
        <v/>
      </c>
      <c r="K64" s="93"/>
      <c r="M64" s="72" t="e">
        <f t="shared" si="21"/>
        <v>#N/A</v>
      </c>
      <c r="N64" s="73" t="e">
        <f>IF(H37="",NA(),H37)</f>
        <v>#N/A</v>
      </c>
      <c r="O64" s="73" t="e">
        <f>IF(I37="",NA(),I37)</f>
        <v>#N/A</v>
      </c>
      <c r="P64" s="73" t="e">
        <f>IF(J37="",NA(),J37)</f>
        <v>#N/A</v>
      </c>
      <c r="R64" s="47"/>
    </row>
    <row r="65" spans="1:19" ht="19" customHeight="1" thickBot="1" x14ac:dyDescent="0.4">
      <c r="A65" s="80"/>
      <c r="B65" s="90"/>
      <c r="C65" s="91"/>
      <c r="D65" s="49" t="str">
        <f t="shared" si="3"/>
        <v/>
      </c>
      <c r="E65" s="71" t="str">
        <f t="shared" si="4"/>
        <v/>
      </c>
      <c r="F65" s="71" t="str">
        <f t="shared" si="5"/>
        <v/>
      </c>
      <c r="G65" s="71" t="str">
        <f t="shared" si="1"/>
        <v/>
      </c>
      <c r="H65" s="50" t="str">
        <f t="shared" si="6"/>
        <v/>
      </c>
      <c r="I65" s="50" t="str">
        <f t="shared" si="7"/>
        <v/>
      </c>
      <c r="J65" s="50" t="str">
        <f t="shared" si="28"/>
        <v/>
      </c>
      <c r="K65" s="94"/>
      <c r="M65" s="72" t="e">
        <f>IF(A37="",NA(),A37)</f>
        <v>#N/A</v>
      </c>
      <c r="N65" s="73" t="e">
        <f t="shared" si="26"/>
        <v>#N/A</v>
      </c>
      <c r="O65" s="73" t="e">
        <f t="shared" si="26"/>
        <v>#N/A</v>
      </c>
      <c r="P65" s="73" t="e">
        <f t="shared" si="26"/>
        <v>#N/A</v>
      </c>
      <c r="R65" s="47"/>
      <c r="S65"/>
    </row>
    <row r="66" spans="1:19" ht="19" customHeight="1" thickBot="1" x14ac:dyDescent="0.4">
      <c r="D66" s="70" t="s">
        <v>40</v>
      </c>
      <c r="E66" s="115">
        <f>SUM(E8:E65)</f>
        <v>0</v>
      </c>
      <c r="F66" s="115">
        <f t="shared" ref="F66:G66" si="29">SUM(F8:F65)</f>
        <v>0</v>
      </c>
      <c r="G66" s="115">
        <f t="shared" si="29"/>
        <v>0</v>
      </c>
      <c r="M66" s="72" t="e">
        <f t="shared" si="21"/>
        <v>#N/A</v>
      </c>
      <c r="N66" s="73" t="e">
        <f>IF(H38="",NA(),H38)</f>
        <v>#N/A</v>
      </c>
      <c r="O66" s="73" t="e">
        <f>IF(I38="",NA(),I38)</f>
        <v>#N/A</v>
      </c>
      <c r="P66" s="73" t="e">
        <f>IF(J38="",NA(),J38)</f>
        <v>#N/A</v>
      </c>
      <c r="R66" s="47"/>
      <c r="S66"/>
    </row>
    <row r="67" spans="1:19" x14ac:dyDescent="0.35">
      <c r="M67" s="72" t="e">
        <f>IF(A38="",NA(),A38)</f>
        <v>#N/A</v>
      </c>
      <c r="N67" s="73" t="e">
        <f t="shared" si="27"/>
        <v>#N/A</v>
      </c>
      <c r="O67" s="73" t="e">
        <f t="shared" si="27"/>
        <v>#N/A</v>
      </c>
      <c r="P67" s="73" t="e">
        <f t="shared" si="27"/>
        <v>#N/A</v>
      </c>
      <c r="R67" s="47"/>
      <c r="S67"/>
    </row>
    <row r="68" spans="1:19" x14ac:dyDescent="0.35">
      <c r="M68" s="72" t="e">
        <f t="shared" si="21"/>
        <v>#N/A</v>
      </c>
      <c r="N68" s="73" t="e">
        <f>IF(H39="",NA(),H39)</f>
        <v>#N/A</v>
      </c>
      <c r="O68" s="73" t="e">
        <f>IF(I39="",NA(),I39)</f>
        <v>#N/A</v>
      </c>
      <c r="P68" s="73" t="e">
        <f>IF(J39="",NA(),J39)</f>
        <v>#N/A</v>
      </c>
      <c r="R68" s="47"/>
      <c r="S68"/>
    </row>
    <row r="69" spans="1:19" x14ac:dyDescent="0.35">
      <c r="M69" s="72" t="e">
        <f>IF(A39="",NA(),A39)</f>
        <v>#N/A</v>
      </c>
      <c r="N69" s="73" t="e">
        <f t="shared" si="23"/>
        <v>#N/A</v>
      </c>
      <c r="O69" s="73" t="e">
        <f t="shared" si="23"/>
        <v>#N/A</v>
      </c>
      <c r="P69" s="73" t="e">
        <f t="shared" si="23"/>
        <v>#N/A</v>
      </c>
      <c r="R69" s="47"/>
      <c r="S69"/>
    </row>
    <row r="70" spans="1:19" x14ac:dyDescent="0.35">
      <c r="M70" s="72" t="e">
        <f t="shared" si="21"/>
        <v>#N/A</v>
      </c>
      <c r="N70" s="73" t="e">
        <f>IF(H40="",NA(),H41)</f>
        <v>#N/A</v>
      </c>
      <c r="O70" s="73" t="e">
        <f>IF(I40="",NA(),I41)</f>
        <v>#N/A</v>
      </c>
      <c r="P70" s="73" t="e">
        <f>IF(J40="",NA(),J41)</f>
        <v>#N/A</v>
      </c>
      <c r="R70" s="47"/>
      <c r="S70" s="29"/>
    </row>
    <row r="71" spans="1:19" x14ac:dyDescent="0.35">
      <c r="M71" s="72" t="e">
        <f>IF(A40="",NA(),A40)</f>
        <v>#N/A</v>
      </c>
      <c r="N71" s="73" t="e">
        <f t="shared" si="26"/>
        <v>#N/A</v>
      </c>
      <c r="O71" s="73" t="e">
        <f t="shared" si="26"/>
        <v>#N/A</v>
      </c>
      <c r="P71" s="73" t="e">
        <f t="shared" si="26"/>
        <v>#N/A</v>
      </c>
      <c r="R71" s="47"/>
      <c r="S71" s="29"/>
    </row>
    <row r="72" spans="1:19" x14ac:dyDescent="0.35">
      <c r="M72" s="72" t="e">
        <f t="shared" si="21"/>
        <v>#N/A</v>
      </c>
      <c r="N72" s="73" t="e">
        <f>IF(H41="",NA(),H41)</f>
        <v>#N/A</v>
      </c>
      <c r="O72" s="73" t="e">
        <f>IF(I41="",NA(),I41)</f>
        <v>#N/A</v>
      </c>
      <c r="P72" s="73" t="e">
        <f>IF(J41="",NA(),J41)</f>
        <v>#N/A</v>
      </c>
      <c r="R72" s="47"/>
      <c r="S72" s="29"/>
    </row>
    <row r="73" spans="1:19" x14ac:dyDescent="0.35">
      <c r="M73" s="72" t="e">
        <f>IF(A41="",NA(),A41)</f>
        <v>#N/A</v>
      </c>
      <c r="N73" s="73" t="e">
        <f t="shared" si="27"/>
        <v>#N/A</v>
      </c>
      <c r="O73" s="73" t="e">
        <f t="shared" si="27"/>
        <v>#N/A</v>
      </c>
      <c r="P73" s="73" t="e">
        <f t="shared" si="27"/>
        <v>#N/A</v>
      </c>
      <c r="R73" s="47"/>
      <c r="S73" s="29"/>
    </row>
    <row r="74" spans="1:19" x14ac:dyDescent="0.35">
      <c r="M74" s="72" t="e">
        <f t="shared" si="21"/>
        <v>#N/A</v>
      </c>
      <c r="N74" s="73" t="e">
        <f>IF(H42="",NA(),H42)</f>
        <v>#N/A</v>
      </c>
      <c r="O74" s="73" t="e">
        <f>IF(I42="",NA(),I42)</f>
        <v>#N/A</v>
      </c>
      <c r="P74" s="73" t="e">
        <f>IF(J42="",NA(),J42)</f>
        <v>#N/A</v>
      </c>
      <c r="R74" s="47"/>
      <c r="S74" s="29"/>
    </row>
    <row r="75" spans="1:19" x14ac:dyDescent="0.35">
      <c r="M75" s="72" t="e">
        <f>IF(A42="",NA(),A42)</f>
        <v>#N/A</v>
      </c>
      <c r="N75" s="73" t="e">
        <f t="shared" si="23"/>
        <v>#N/A</v>
      </c>
      <c r="O75" s="73" t="e">
        <f t="shared" si="23"/>
        <v>#N/A</v>
      </c>
      <c r="P75" s="73" t="e">
        <f t="shared" si="23"/>
        <v>#N/A</v>
      </c>
      <c r="R75" s="47"/>
      <c r="S75" s="29"/>
    </row>
    <row r="76" spans="1:19" x14ac:dyDescent="0.35">
      <c r="M76" s="72" t="e">
        <f t="shared" si="21"/>
        <v>#N/A</v>
      </c>
      <c r="N76" s="73" t="e">
        <f>IF(H43="",NA(),H43)</f>
        <v>#N/A</v>
      </c>
      <c r="O76" s="73" t="e">
        <f>IF(I43="",NA(),I43)</f>
        <v>#N/A</v>
      </c>
      <c r="P76" s="73" t="e">
        <f>IF(J43="",NA(),J43)</f>
        <v>#N/A</v>
      </c>
      <c r="R76" s="47"/>
      <c r="S76" s="29"/>
    </row>
    <row r="77" spans="1:19" x14ac:dyDescent="0.35">
      <c r="M77" s="72" t="e">
        <f>IF(A43="",NA(),A43)</f>
        <v>#N/A</v>
      </c>
      <c r="N77" s="73" t="e">
        <f t="shared" si="26"/>
        <v>#N/A</v>
      </c>
      <c r="O77" s="73" t="e">
        <f t="shared" si="26"/>
        <v>#N/A</v>
      </c>
      <c r="P77" s="73" t="e">
        <f t="shared" si="26"/>
        <v>#N/A</v>
      </c>
      <c r="R77" s="47"/>
      <c r="S77" s="29"/>
    </row>
    <row r="78" spans="1:19" x14ac:dyDescent="0.35">
      <c r="M78" s="72" t="e">
        <f t="shared" si="21"/>
        <v>#N/A</v>
      </c>
      <c r="N78" s="73" t="e">
        <f>IF(H44="",NA(),H44)</f>
        <v>#N/A</v>
      </c>
      <c r="O78" s="73" t="e">
        <f>IF(I44="",NA(),I44)</f>
        <v>#N/A</v>
      </c>
      <c r="P78" s="73" t="e">
        <f>IF(J44="",NA(),J44)</f>
        <v>#N/A</v>
      </c>
      <c r="R78" s="47"/>
      <c r="S78" s="29"/>
    </row>
    <row r="79" spans="1:19" x14ac:dyDescent="0.35">
      <c r="M79" s="72" t="e">
        <f>IF(A44="",NA(),A44)</f>
        <v>#N/A</v>
      </c>
      <c r="N79" s="73" t="e">
        <f t="shared" si="27"/>
        <v>#N/A</v>
      </c>
      <c r="O79" s="73" t="e">
        <f t="shared" si="27"/>
        <v>#N/A</v>
      </c>
      <c r="P79" s="73" t="e">
        <f t="shared" si="27"/>
        <v>#N/A</v>
      </c>
      <c r="R79" s="47"/>
      <c r="S79" s="29"/>
    </row>
    <row r="80" spans="1:19" x14ac:dyDescent="0.35">
      <c r="M80" s="72" t="e">
        <f t="shared" si="21"/>
        <v>#N/A</v>
      </c>
      <c r="N80" s="73" t="e">
        <f>IF(H45="",NA(),H45)</f>
        <v>#N/A</v>
      </c>
      <c r="O80" s="73" t="e">
        <f>IF(I45="",NA(),I45)</f>
        <v>#N/A</v>
      </c>
      <c r="P80" s="73" t="e">
        <f>IF(J45="",NA(),J45)</f>
        <v>#N/A</v>
      </c>
      <c r="R80" s="47"/>
      <c r="S80" s="29"/>
    </row>
    <row r="81" spans="13:19" x14ac:dyDescent="0.35">
      <c r="M81" s="72" t="e">
        <f>IF(A45="",NA(),A45)</f>
        <v>#N/A</v>
      </c>
      <c r="N81" s="73" t="e">
        <f t="shared" si="23"/>
        <v>#N/A</v>
      </c>
      <c r="O81" s="73" t="e">
        <f t="shared" si="23"/>
        <v>#N/A</v>
      </c>
      <c r="P81" s="73" t="e">
        <f t="shared" si="23"/>
        <v>#N/A</v>
      </c>
      <c r="R81" s="47"/>
      <c r="S81" s="29"/>
    </row>
    <row r="82" spans="13:19" x14ac:dyDescent="0.35">
      <c r="M82" s="72" t="e">
        <f t="shared" si="21"/>
        <v>#N/A</v>
      </c>
      <c r="N82" s="73" t="e">
        <f>IF(H46="",NA(),H46)</f>
        <v>#N/A</v>
      </c>
      <c r="O82" s="73" t="e">
        <f>IF(I46="",NA(),I46)</f>
        <v>#N/A</v>
      </c>
      <c r="P82" s="73" t="e">
        <f>IF(J46="",NA(),J46)</f>
        <v>#N/A</v>
      </c>
      <c r="R82" s="47"/>
      <c r="S82" s="29"/>
    </row>
    <row r="83" spans="13:19" x14ac:dyDescent="0.35">
      <c r="M83" s="72" t="e">
        <f>IF(A46="",NA(),A46)</f>
        <v>#N/A</v>
      </c>
      <c r="N83" s="73" t="e">
        <f t="shared" si="26"/>
        <v>#N/A</v>
      </c>
      <c r="O83" s="73" t="e">
        <f t="shared" si="26"/>
        <v>#N/A</v>
      </c>
      <c r="P83" s="73" t="e">
        <f t="shared" si="26"/>
        <v>#N/A</v>
      </c>
      <c r="R83" s="47"/>
      <c r="S83" s="29"/>
    </row>
    <row r="84" spans="13:19" x14ac:dyDescent="0.35">
      <c r="M84" s="72" t="e">
        <f t="shared" si="21"/>
        <v>#N/A</v>
      </c>
      <c r="N84" s="73" t="e">
        <f>IF(H47="",NA(),H47)</f>
        <v>#N/A</v>
      </c>
      <c r="O84" s="73" t="e">
        <f>IF(I47="",NA(),I47)</f>
        <v>#N/A</v>
      </c>
      <c r="P84" s="73" t="e">
        <f>IF(J47="",NA(),J47)</f>
        <v>#N/A</v>
      </c>
      <c r="R84" s="47"/>
      <c r="S84" s="29"/>
    </row>
    <row r="85" spans="13:19" x14ac:dyDescent="0.35">
      <c r="M85" s="72" t="e">
        <f>IF(A47="",NA(),A47)</f>
        <v>#N/A</v>
      </c>
      <c r="N85" s="73" t="e">
        <f t="shared" si="27"/>
        <v>#N/A</v>
      </c>
      <c r="O85" s="73" t="e">
        <f t="shared" si="27"/>
        <v>#N/A</v>
      </c>
      <c r="P85" s="73" t="e">
        <f t="shared" si="27"/>
        <v>#N/A</v>
      </c>
      <c r="R85" s="47"/>
      <c r="S85" s="29"/>
    </row>
    <row r="86" spans="13:19" x14ac:dyDescent="0.35">
      <c r="M86" s="72" t="e">
        <f t="shared" si="21"/>
        <v>#N/A</v>
      </c>
      <c r="N86" s="73" t="e">
        <f>IF(H48="",NA(),H48)</f>
        <v>#N/A</v>
      </c>
      <c r="O86" s="73" t="e">
        <f>IF(I48="",NA(),I48)</f>
        <v>#N/A</v>
      </c>
      <c r="P86" s="73" t="e">
        <f>IF(J48="",NA(),J48)</f>
        <v>#N/A</v>
      </c>
      <c r="R86" s="47"/>
      <c r="S86" s="29"/>
    </row>
    <row r="87" spans="13:19" x14ac:dyDescent="0.35">
      <c r="M87" s="72" t="e">
        <f>IF(A48="",NA(),A48)</f>
        <v>#N/A</v>
      </c>
      <c r="N87" s="73" t="e">
        <f t="shared" si="23"/>
        <v>#N/A</v>
      </c>
      <c r="O87" s="73" t="e">
        <f t="shared" si="23"/>
        <v>#N/A</v>
      </c>
      <c r="P87" s="73" t="e">
        <f t="shared" si="23"/>
        <v>#N/A</v>
      </c>
      <c r="R87" s="47"/>
      <c r="S87" s="29"/>
    </row>
    <row r="88" spans="13:19" x14ac:dyDescent="0.35">
      <c r="M88" s="72" t="e">
        <f t="shared" si="21"/>
        <v>#N/A</v>
      </c>
      <c r="N88" s="73" t="e">
        <f>IF(H49="",NA(),H49)</f>
        <v>#N/A</v>
      </c>
      <c r="O88" s="73" t="e">
        <f>IF(I49="",NA(),I49)</f>
        <v>#N/A</v>
      </c>
      <c r="P88" s="73" t="e">
        <f>IF(J49="",NA(),J49)</f>
        <v>#N/A</v>
      </c>
      <c r="R88" s="47"/>
      <c r="S88" s="29"/>
    </row>
    <row r="89" spans="13:19" x14ac:dyDescent="0.35">
      <c r="M89" s="72" t="e">
        <f>IF(A49="",NA(),A49)</f>
        <v>#N/A</v>
      </c>
      <c r="N89" s="73" t="e">
        <f t="shared" si="26"/>
        <v>#N/A</v>
      </c>
      <c r="O89" s="73" t="e">
        <f t="shared" si="26"/>
        <v>#N/A</v>
      </c>
      <c r="P89" s="73" t="e">
        <f t="shared" si="26"/>
        <v>#N/A</v>
      </c>
      <c r="R89" s="47"/>
      <c r="S89" s="29"/>
    </row>
    <row r="90" spans="13:19" x14ac:dyDescent="0.35">
      <c r="M90" s="72" t="e">
        <f t="shared" si="21"/>
        <v>#N/A</v>
      </c>
      <c r="N90" s="73" t="e">
        <f>IF(H50="",NA(),H50)</f>
        <v>#N/A</v>
      </c>
      <c r="O90" s="73" t="e">
        <f>IF(I50="",NA(),I50)</f>
        <v>#N/A</v>
      </c>
      <c r="P90" s="73" t="e">
        <f>IF(J50="",NA(),J50)</f>
        <v>#N/A</v>
      </c>
      <c r="R90" s="47"/>
      <c r="S90" s="29"/>
    </row>
    <row r="91" spans="13:19" x14ac:dyDescent="0.35">
      <c r="M91" s="72" t="e">
        <f>IF(A50="",NA(),A50)</f>
        <v>#N/A</v>
      </c>
      <c r="N91" s="73" t="e">
        <f t="shared" si="27"/>
        <v>#N/A</v>
      </c>
      <c r="O91" s="73" t="e">
        <f t="shared" si="27"/>
        <v>#N/A</v>
      </c>
      <c r="P91" s="73" t="e">
        <f t="shared" si="27"/>
        <v>#N/A</v>
      </c>
      <c r="R91" s="47"/>
      <c r="S91" s="29"/>
    </row>
    <row r="92" spans="13:19" x14ac:dyDescent="0.35">
      <c r="M92" s="72" t="e">
        <f t="shared" si="21"/>
        <v>#N/A</v>
      </c>
      <c r="N92" s="73" t="e">
        <f>IF(H51="",NA(),H51)</f>
        <v>#N/A</v>
      </c>
      <c r="O92" s="73" t="e">
        <f>IF(I51="",NA(),I51)</f>
        <v>#N/A</v>
      </c>
      <c r="P92" s="73" t="e">
        <f>IF(J51="",NA(),J51)</f>
        <v>#N/A</v>
      </c>
      <c r="R92" s="47"/>
      <c r="S92" s="29"/>
    </row>
    <row r="93" spans="13:19" x14ac:dyDescent="0.35">
      <c r="M93" s="72" t="e">
        <f>IF(A51="",NA(),A51)</f>
        <v>#N/A</v>
      </c>
      <c r="N93" s="73" t="e">
        <f t="shared" ref="N93:P117" si="30">N92</f>
        <v>#N/A</v>
      </c>
      <c r="O93" s="73" t="e">
        <f t="shared" si="30"/>
        <v>#N/A</v>
      </c>
      <c r="P93" s="73" t="e">
        <f t="shared" si="30"/>
        <v>#N/A</v>
      </c>
      <c r="R93" s="47"/>
      <c r="S93" s="29"/>
    </row>
    <row r="94" spans="13:19" x14ac:dyDescent="0.35">
      <c r="M94" s="72" t="e">
        <f t="shared" si="21"/>
        <v>#N/A</v>
      </c>
      <c r="N94" s="73" t="e">
        <f>IF(H52="",NA(),H52)</f>
        <v>#N/A</v>
      </c>
      <c r="O94" s="73" t="e">
        <f>IF(I52="",NA(),I52)</f>
        <v>#N/A</v>
      </c>
      <c r="P94" s="73" t="e">
        <f>IF(J52="",NA(),J52)</f>
        <v>#N/A</v>
      </c>
      <c r="R94" s="47"/>
      <c r="S94" s="29"/>
    </row>
    <row r="95" spans="13:19" x14ac:dyDescent="0.35">
      <c r="M95" s="72" t="e">
        <f>IF(A52="",NA(),A52)</f>
        <v>#N/A</v>
      </c>
      <c r="N95" s="73" t="e">
        <f t="shared" si="26"/>
        <v>#N/A</v>
      </c>
      <c r="O95" s="73" t="e">
        <f t="shared" si="26"/>
        <v>#N/A</v>
      </c>
      <c r="P95" s="73" t="e">
        <f t="shared" si="26"/>
        <v>#N/A</v>
      </c>
      <c r="R95" s="47"/>
      <c r="S95" s="29"/>
    </row>
    <row r="96" spans="13:19" x14ac:dyDescent="0.35">
      <c r="M96" s="72" t="e">
        <f t="shared" si="21"/>
        <v>#N/A</v>
      </c>
      <c r="N96" s="73" t="e">
        <f>IF(H53="",NA(),H53)</f>
        <v>#N/A</v>
      </c>
      <c r="O96" s="73" t="e">
        <f>IF(I53="",NA(),I53)</f>
        <v>#N/A</v>
      </c>
      <c r="P96" s="73" t="e">
        <f>IF(J53="",NA(),J53)</f>
        <v>#N/A</v>
      </c>
      <c r="R96" s="47"/>
      <c r="S96" s="29"/>
    </row>
    <row r="97" spans="13:19" x14ac:dyDescent="0.35">
      <c r="M97" s="72" t="e">
        <f>IF(A53="",NA(),A53)</f>
        <v>#N/A</v>
      </c>
      <c r="N97" s="73" t="e">
        <f t="shared" si="27"/>
        <v>#N/A</v>
      </c>
      <c r="O97" s="73" t="e">
        <f t="shared" si="27"/>
        <v>#N/A</v>
      </c>
      <c r="P97" s="73" t="e">
        <f t="shared" si="27"/>
        <v>#N/A</v>
      </c>
      <c r="R97" s="47"/>
      <c r="S97" s="29"/>
    </row>
    <row r="98" spans="13:19" x14ac:dyDescent="0.35">
      <c r="M98" s="72" t="e">
        <f t="shared" si="21"/>
        <v>#N/A</v>
      </c>
      <c r="N98" s="73" t="e">
        <f>IF(H54="",NA(),H54)</f>
        <v>#N/A</v>
      </c>
      <c r="O98" s="73" t="e">
        <f>IF(I54="",NA(),I54)</f>
        <v>#N/A</v>
      </c>
      <c r="P98" s="73" t="e">
        <f>IF(J54="",NA(),J54)</f>
        <v>#N/A</v>
      </c>
      <c r="R98" s="47"/>
      <c r="S98" s="29"/>
    </row>
    <row r="99" spans="13:19" x14ac:dyDescent="0.35">
      <c r="M99" s="72" t="e">
        <f>IF(A54="",NA(),A54)</f>
        <v>#N/A</v>
      </c>
      <c r="N99" s="73" t="e">
        <f t="shared" si="30"/>
        <v>#N/A</v>
      </c>
      <c r="O99" s="73" t="e">
        <f t="shared" si="30"/>
        <v>#N/A</v>
      </c>
      <c r="P99" s="73" t="e">
        <f t="shared" si="30"/>
        <v>#N/A</v>
      </c>
      <c r="R99" s="47"/>
      <c r="S99" s="29"/>
    </row>
    <row r="100" spans="13:19" x14ac:dyDescent="0.35">
      <c r="M100" s="72" t="e">
        <f t="shared" si="21"/>
        <v>#N/A</v>
      </c>
      <c r="N100" s="73" t="e">
        <f>IF(H55="",NA(),H55)</f>
        <v>#N/A</v>
      </c>
      <c r="O100" s="73" t="e">
        <f>IF(I55="",NA(),I55)</f>
        <v>#N/A</v>
      </c>
      <c r="P100" s="73" t="e">
        <f>IF(J55="",NA(),J55)</f>
        <v>#N/A</v>
      </c>
      <c r="R100" s="47"/>
      <c r="S100" s="29"/>
    </row>
    <row r="101" spans="13:19" x14ac:dyDescent="0.35">
      <c r="M101" s="72" t="e">
        <f>IF(A55="",NA(),A55)</f>
        <v>#N/A</v>
      </c>
      <c r="N101" s="73" t="e">
        <f t="shared" ref="N101:P119" si="31">N100</f>
        <v>#N/A</v>
      </c>
      <c r="O101" s="73" t="e">
        <f t="shared" si="31"/>
        <v>#N/A</v>
      </c>
      <c r="P101" s="73" t="e">
        <f t="shared" si="31"/>
        <v>#N/A</v>
      </c>
      <c r="R101" s="47"/>
      <c r="S101" s="29"/>
    </row>
    <row r="102" spans="13:19" x14ac:dyDescent="0.35">
      <c r="M102" s="72" t="e">
        <f t="shared" si="21"/>
        <v>#N/A</v>
      </c>
      <c r="N102" s="73" t="e">
        <f>IF(H56="",NA(),H56)</f>
        <v>#N/A</v>
      </c>
      <c r="O102" s="73" t="e">
        <f>IF(I56="",NA(),I56)</f>
        <v>#N/A</v>
      </c>
      <c r="P102" s="73" t="e">
        <f>IF(J56="",NA(),J56)</f>
        <v>#N/A</v>
      </c>
      <c r="R102" s="47"/>
      <c r="S102" s="29"/>
    </row>
    <row r="103" spans="13:19" x14ac:dyDescent="0.35">
      <c r="M103" s="72" t="e">
        <f>IF(A56="",NA(),A56)</f>
        <v>#N/A</v>
      </c>
      <c r="N103" s="73" t="e">
        <f t="shared" ref="N103:P115" si="32">N102</f>
        <v>#N/A</v>
      </c>
      <c r="O103" s="73" t="e">
        <f t="shared" si="32"/>
        <v>#N/A</v>
      </c>
      <c r="P103" s="73" t="e">
        <f t="shared" si="32"/>
        <v>#N/A</v>
      </c>
      <c r="R103" s="47"/>
      <c r="S103" s="29"/>
    </row>
    <row r="104" spans="13:19" x14ac:dyDescent="0.35">
      <c r="M104" s="72" t="e">
        <f t="shared" si="21"/>
        <v>#N/A</v>
      </c>
      <c r="N104" s="73" t="e">
        <f>IF(H57="",NA(),H57)</f>
        <v>#N/A</v>
      </c>
      <c r="O104" s="73" t="e">
        <f>IF(I57="",NA(),I57)</f>
        <v>#N/A</v>
      </c>
      <c r="P104" s="73" t="e">
        <f>IF(J57="",NA(),J57)</f>
        <v>#N/A</v>
      </c>
      <c r="R104" s="47"/>
      <c r="S104" s="29"/>
    </row>
    <row r="105" spans="13:19" x14ac:dyDescent="0.35">
      <c r="M105" s="72" t="e">
        <f>IF(A57="",NA(),A57)</f>
        <v>#N/A</v>
      </c>
      <c r="N105" s="73" t="e">
        <f t="shared" si="30"/>
        <v>#N/A</v>
      </c>
      <c r="O105" s="73" t="e">
        <f t="shared" si="30"/>
        <v>#N/A</v>
      </c>
      <c r="P105" s="73" t="e">
        <f t="shared" si="30"/>
        <v>#N/A</v>
      </c>
      <c r="R105" s="47"/>
      <c r="S105" s="29"/>
    </row>
    <row r="106" spans="13:19" x14ac:dyDescent="0.35">
      <c r="M106" s="72" t="e">
        <f t="shared" si="21"/>
        <v>#N/A</v>
      </c>
      <c r="N106" s="73" t="e">
        <f>IF(H58="",NA(),H58)</f>
        <v>#N/A</v>
      </c>
      <c r="O106" s="73" t="e">
        <f>IF(I58="",NA(),I58)</f>
        <v>#N/A</v>
      </c>
      <c r="P106" s="73" t="e">
        <f>IF(J58="",NA(),J58)</f>
        <v>#N/A</v>
      </c>
      <c r="R106" s="47"/>
      <c r="S106" s="29"/>
    </row>
    <row r="107" spans="13:19" x14ac:dyDescent="0.35">
      <c r="M107" s="72" t="e">
        <f>IF(A58="",NA(),A58)</f>
        <v>#N/A</v>
      </c>
      <c r="N107" s="73" t="e">
        <f t="shared" si="31"/>
        <v>#N/A</v>
      </c>
      <c r="O107" s="73" t="e">
        <f t="shared" si="31"/>
        <v>#N/A</v>
      </c>
      <c r="P107" s="73" t="e">
        <f t="shared" si="31"/>
        <v>#N/A</v>
      </c>
      <c r="R107" s="47"/>
      <c r="S107" s="29"/>
    </row>
    <row r="108" spans="13:19" x14ac:dyDescent="0.35">
      <c r="M108" s="72" t="e">
        <f t="shared" si="21"/>
        <v>#N/A</v>
      </c>
      <c r="N108" s="73" t="e">
        <f>IF(H59="",NA(),H59)</f>
        <v>#N/A</v>
      </c>
      <c r="O108" s="73" t="e">
        <f>IF(I59="",NA(),I59)</f>
        <v>#N/A</v>
      </c>
      <c r="P108" s="73" t="e">
        <f>IF(J59="",NA(),J59)</f>
        <v>#N/A</v>
      </c>
      <c r="R108" s="47"/>
      <c r="S108" s="29"/>
    </row>
    <row r="109" spans="13:19" x14ac:dyDescent="0.35">
      <c r="M109" s="72" t="e">
        <f>IF(A59="",NA(),A59)</f>
        <v>#N/A</v>
      </c>
      <c r="N109" s="73" t="e">
        <f t="shared" si="32"/>
        <v>#N/A</v>
      </c>
      <c r="O109" s="73" t="e">
        <f t="shared" si="32"/>
        <v>#N/A</v>
      </c>
      <c r="P109" s="73" t="e">
        <f t="shared" si="32"/>
        <v>#N/A</v>
      </c>
      <c r="R109" s="47"/>
      <c r="S109" s="29"/>
    </row>
    <row r="110" spans="13:19" x14ac:dyDescent="0.35">
      <c r="M110" s="72" t="e">
        <f t="shared" si="21"/>
        <v>#N/A</v>
      </c>
      <c r="N110" s="73" t="e">
        <f>IF(H60="",NA(),H60)</f>
        <v>#N/A</v>
      </c>
      <c r="O110" s="73" t="e">
        <f>IF(I60="",NA(),I60)</f>
        <v>#N/A</v>
      </c>
      <c r="P110" s="73" t="e">
        <f>IF(J60="",NA(),J60)</f>
        <v>#N/A</v>
      </c>
      <c r="R110" s="47"/>
      <c r="S110" s="29"/>
    </row>
    <row r="111" spans="13:19" x14ac:dyDescent="0.35">
      <c r="M111" s="72" t="e">
        <f>IF(A60="",NA(),A60)</f>
        <v>#N/A</v>
      </c>
      <c r="N111" s="73" t="e">
        <f t="shared" si="30"/>
        <v>#N/A</v>
      </c>
      <c r="O111" s="73" t="e">
        <f t="shared" si="30"/>
        <v>#N/A</v>
      </c>
      <c r="P111" s="73" t="e">
        <f t="shared" si="30"/>
        <v>#N/A</v>
      </c>
      <c r="R111" s="47"/>
      <c r="S111" s="29"/>
    </row>
    <row r="112" spans="13:19" x14ac:dyDescent="0.35">
      <c r="M112" s="72" t="e">
        <f t="shared" si="21"/>
        <v>#N/A</v>
      </c>
      <c r="N112" s="73" t="e">
        <f>IF(H61="",NA(),H61)</f>
        <v>#N/A</v>
      </c>
      <c r="O112" s="73" t="e">
        <f>IF(I61="",NA(),I61)</f>
        <v>#N/A</v>
      </c>
      <c r="P112" s="73" t="e">
        <f>IF(J61="",NA(),J61)</f>
        <v>#N/A</v>
      </c>
      <c r="R112" s="47"/>
      <c r="S112" s="29"/>
    </row>
    <row r="113" spans="13:19" x14ac:dyDescent="0.35">
      <c r="M113" s="72" t="e">
        <f>IF(A61="",NA(),A61)</f>
        <v>#N/A</v>
      </c>
      <c r="N113" s="73" t="e">
        <f t="shared" si="31"/>
        <v>#N/A</v>
      </c>
      <c r="O113" s="73" t="e">
        <f t="shared" si="31"/>
        <v>#N/A</v>
      </c>
      <c r="P113" s="73" t="e">
        <f t="shared" si="31"/>
        <v>#N/A</v>
      </c>
      <c r="R113" s="47"/>
      <c r="S113" s="29"/>
    </row>
    <row r="114" spans="13:19" x14ac:dyDescent="0.35">
      <c r="M114" s="72" t="e">
        <f t="shared" si="21"/>
        <v>#N/A</v>
      </c>
      <c r="N114" s="73" t="e">
        <f>IF(H62="",NA(),H62)</f>
        <v>#N/A</v>
      </c>
      <c r="O114" s="73" t="e">
        <f>IF(I62="",NA(),I62)</f>
        <v>#N/A</v>
      </c>
      <c r="P114" s="73" t="e">
        <f>IF(J62="",NA(),J62)</f>
        <v>#N/A</v>
      </c>
      <c r="R114" s="47"/>
      <c r="S114" s="29"/>
    </row>
    <row r="115" spans="13:19" x14ac:dyDescent="0.35">
      <c r="M115" s="72" t="e">
        <f>IF(A62="",NA(),A62)</f>
        <v>#N/A</v>
      </c>
      <c r="N115" s="73" t="e">
        <f t="shared" si="32"/>
        <v>#N/A</v>
      </c>
      <c r="O115" s="73" t="e">
        <f t="shared" si="32"/>
        <v>#N/A</v>
      </c>
      <c r="P115" s="73" t="e">
        <f t="shared" si="32"/>
        <v>#N/A</v>
      </c>
      <c r="R115" s="47"/>
      <c r="S115" s="29"/>
    </row>
    <row r="116" spans="13:19" x14ac:dyDescent="0.35">
      <c r="M116" s="72" t="e">
        <f t="shared" si="21"/>
        <v>#N/A</v>
      </c>
      <c r="N116" s="73" t="e">
        <f>IF(H63="",NA(),H63)</f>
        <v>#N/A</v>
      </c>
      <c r="O116" s="73" t="e">
        <f>IF(I63="",NA(),I63)</f>
        <v>#N/A</v>
      </c>
      <c r="P116" s="73" t="e">
        <f>IF(J63="",NA(),J63)</f>
        <v>#N/A</v>
      </c>
      <c r="R116" s="47"/>
      <c r="S116" s="29"/>
    </row>
    <row r="117" spans="13:19" x14ac:dyDescent="0.35">
      <c r="M117" s="72" t="e">
        <f>IF(A63="",NA(),A63)</f>
        <v>#N/A</v>
      </c>
      <c r="N117" s="73" t="e">
        <f t="shared" si="30"/>
        <v>#N/A</v>
      </c>
      <c r="O117" s="73" t="e">
        <f t="shared" si="30"/>
        <v>#N/A</v>
      </c>
      <c r="P117" s="73" t="e">
        <f t="shared" si="30"/>
        <v>#N/A</v>
      </c>
      <c r="R117" s="47"/>
      <c r="S117" s="29"/>
    </row>
    <row r="118" spans="13:19" x14ac:dyDescent="0.35">
      <c r="M118" s="72" t="e">
        <f t="shared" si="21"/>
        <v>#N/A</v>
      </c>
      <c r="N118" s="73" t="e">
        <f>IF(H64="",NA(),H64)</f>
        <v>#N/A</v>
      </c>
      <c r="O118" s="73" t="e">
        <f>IF(I64="",NA(),I64)</f>
        <v>#N/A</v>
      </c>
      <c r="P118" s="73" t="e">
        <f>IF(J64="",NA(),J64)</f>
        <v>#N/A</v>
      </c>
      <c r="R118" s="47"/>
      <c r="S118" s="29"/>
    </row>
    <row r="119" spans="13:19" x14ac:dyDescent="0.35">
      <c r="M119" s="72" t="e">
        <f>IF(A64="",NA(),A64)</f>
        <v>#N/A</v>
      </c>
      <c r="N119" s="73" t="e">
        <f t="shared" si="31"/>
        <v>#N/A</v>
      </c>
      <c r="O119" s="73" t="e">
        <f t="shared" si="31"/>
        <v>#N/A</v>
      </c>
      <c r="P119" s="73" t="e">
        <f t="shared" si="31"/>
        <v>#N/A</v>
      </c>
      <c r="R119" s="47"/>
      <c r="S119" s="29"/>
    </row>
    <row r="120" spans="13:19" x14ac:dyDescent="0.35">
      <c r="M120" s="72" t="e">
        <f t="shared" si="21"/>
        <v>#N/A</v>
      </c>
      <c r="N120" s="73" t="e">
        <f>IF(H65="",NA(),H65)</f>
        <v>#N/A</v>
      </c>
      <c r="O120" s="73" t="e">
        <f>IF(I65="",NA(),I65)</f>
        <v>#N/A</v>
      </c>
      <c r="P120" s="73" t="e">
        <f>IF(J65="",NA(),J65)</f>
        <v>#N/A</v>
      </c>
      <c r="R120" s="47"/>
      <c r="S120" s="29"/>
    </row>
    <row r="121" spans="13:19" x14ac:dyDescent="0.35">
      <c r="M121" s="72" t="e">
        <f>IF(A65="",NA(),A65)</f>
        <v>#N/A</v>
      </c>
      <c r="N121" s="73" t="e">
        <f t="shared" ref="N121:O121" si="33">N120</f>
        <v>#N/A</v>
      </c>
      <c r="O121" s="73" t="e">
        <f t="shared" si="33"/>
        <v>#N/A</v>
      </c>
      <c r="P121" s="73" t="e">
        <f>P120</f>
        <v>#N/A</v>
      </c>
      <c r="R121" s="47"/>
      <c r="S121" s="29"/>
    </row>
    <row r="122" spans="13:19" x14ac:dyDescent="0.35">
      <c r="M122" s="72" t="e">
        <f>IF(M121="",NA(),M121+1)</f>
        <v>#N/A</v>
      </c>
      <c r="N122" s="72"/>
      <c r="O122" s="72"/>
      <c r="P122" s="73"/>
      <c r="R122" s="47"/>
      <c r="S122" s="29"/>
    </row>
    <row r="123" spans="13:19" x14ac:dyDescent="0.35">
      <c r="P123" s="48"/>
      <c r="R123" s="47"/>
      <c r="S123" s="29"/>
    </row>
  </sheetData>
  <sheetProtection algorithmName="SHA-512" hashValue="U1GPUTlS7B8MsqMp61+cUUjwCWcY7sqmJy7gss1x5OoI+Dx9PHaZgJMED74MFubX4ClQ4lsMJPsmJvKPb8INCA==" saltValue="tYCI+DAwaynicl0XlEdwxw==" spinCount="100000" sheet="1" selectLockedCells="1"/>
  <mergeCells count="1">
    <mergeCell ref="A4:K4"/>
  </mergeCells>
  <conditionalFormatting sqref="D8:D65">
    <cfRule type="containsText" dxfId="1" priority="2" operator="containsText" text="Vérifier date">
      <formula>NOT(ISERROR(SEARCH("Vérifier date",D8)))</formula>
    </cfRule>
  </conditionalFormatting>
  <conditionalFormatting sqref="E8:G8 E9:I65">
    <cfRule type="containsText" dxfId="0" priority="1" operator="containsText" text="Vérifier index">
      <formula>NOT(ISERROR(SEARCH("Vérifier index",E8)))</formula>
    </cfRule>
  </conditionalFormatting>
  <pageMargins left="0.51181102362204722" right="0.51181102362204722" top="0.55118110236220474" bottom="0.55118110236220474" header="0.31496062992125984" footer="0.31496062992125984"/>
  <pageSetup paperSize="9" scale="76" fitToHeight="0" orientation="landscape" r:id="rId1"/>
  <headerFooter>
    <oddFooter>&amp;C&amp;10Outil développé par la Cellule Environnement d'AKT for Wallonia - Téléchargeable gratuitement sur www.environnement-entreprise.be</oddFooter>
  </headerFooter>
  <rowBreaks count="2" manualBreakCount="2">
    <brk id="33" max="10" man="1"/>
    <brk id="66" max="10"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Consignes</vt:lpstr>
      <vt:lpstr>Aide graphiques </vt:lpstr>
      <vt:lpstr>Suivi annuel</vt:lpstr>
      <vt:lpstr>Relevé de compteur</vt:lpstr>
      <vt:lpstr>'Aide graphiques '!Zone_d_impression</vt:lpstr>
      <vt:lpstr>Consignes!Zone_d_impression</vt:lpstr>
      <vt:lpstr>'Relevé de compteur'!Zone_d_impression</vt:lpstr>
      <vt:lpstr>'Suivi annuel'!Zone_d_impression</vt:lpstr>
    </vt:vector>
  </TitlesOfParts>
  <Company>UWE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UWE</dc:creator>
  <cp:lastModifiedBy>CAPPELLIN Olivier</cp:lastModifiedBy>
  <cp:lastPrinted>2024-12-20T12:44:26Z</cp:lastPrinted>
  <dcterms:created xsi:type="dcterms:W3CDTF">2013-03-07T08:56:46Z</dcterms:created>
  <dcterms:modified xsi:type="dcterms:W3CDTF">2024-12-20T12:50:11Z</dcterms:modified>
</cp:coreProperties>
</file>