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omments2.xml" ContentType="application/vnd.openxmlformats-officedocument.spreadsheetml.comment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drawings/drawing7.xml" ContentType="application/vnd.openxmlformats-officedocument.drawing+xml"/>
  <Override PartName="/xl/comments5.xml" ContentType="application/vnd.openxmlformats-officedocument.spreadsheetml.comments+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8.xml" ContentType="application/vnd.openxmlformats-officedocument.drawing+xml"/>
  <Override PartName="/xl/comments6.xml" ContentType="application/vnd.openxmlformats-officedocument.spreadsheetml.comments+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drawings/drawing9.xml" ContentType="application/vnd.openxmlformats-officedocument.drawing+xml"/>
  <Override PartName="/xl/comments7.xml" ContentType="application/vnd.openxmlformats-officedocument.spreadsheetml.comments+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10.xml" ContentType="application/vnd.openxmlformats-officedocument.drawing+xml"/>
  <Override PartName="/xl/comments8.xml" ContentType="application/vnd.openxmlformats-officedocument.spreadsheetml.comments+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drawings/drawing11.xml" ContentType="application/vnd.openxmlformats-officedocument.drawing+xml"/>
  <Override PartName="/xl/comments9.xml" ContentType="application/vnd.openxmlformats-officedocument.spreadsheetml.comments+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drawings/drawing12.xml" ContentType="application/vnd.openxmlformats-officedocument.drawing+xml"/>
  <Override PartName="/xl/comments10.xml" ContentType="application/vnd.openxmlformats-officedocument.spreadsheetml.comments+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drawings/drawing13.xml" ContentType="application/vnd.openxmlformats-officedocument.drawing+xml"/>
  <Override PartName="/xl/comments11.xml" ContentType="application/vnd.openxmlformats-officedocument.spreadsheetml.comments+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drawings/drawing14.xml" ContentType="application/vnd.openxmlformats-officedocument.drawing+xml"/>
  <Override PartName="/xl/comments12.xml" ContentType="application/vnd.openxmlformats-officedocument.spreadsheetml.comments+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drawings/drawing15.xml" ContentType="application/vnd.openxmlformats-officedocument.drawing+xml"/>
  <Override PartName="/xl/comments13.xml" ContentType="application/vnd.openxmlformats-officedocument.spreadsheetml.comments+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G:\Cellule Environnement\Boite à outils\Tableurs\Test 2025\"/>
    </mc:Choice>
  </mc:AlternateContent>
  <xr:revisionPtr revIDLastSave="0" documentId="13_ncr:1_{A3BE4594-36C3-4727-9C27-81ED968B37F1}" xr6:coauthVersionLast="47" xr6:coauthVersionMax="47" xr10:uidLastSave="{00000000-0000-0000-0000-000000000000}"/>
  <bookViews>
    <workbookView xWindow="-28920" yWindow="-120" windowWidth="29040" windowHeight="15840" tabRatio="787" xr2:uid="{00000000-000D-0000-FFFF-FFFF00000000}"/>
  </bookViews>
  <sheets>
    <sheet name="Consignes" sheetId="1" r:id="rId1"/>
    <sheet name="Aide graphiques " sheetId="27" r:id="rId2"/>
    <sheet name="Recapitulatif par année" sheetId="8" r:id="rId3"/>
    <sheet name="2031" sheetId="38" r:id="rId4"/>
    <sheet name="2030" sheetId="37" r:id="rId5"/>
    <sheet name="2029" sheetId="36" r:id="rId6"/>
    <sheet name="2028" sheetId="29" r:id="rId7"/>
    <sheet name="2027" sheetId="31" r:id="rId8"/>
    <sheet name="2026" sheetId="30" r:id="rId9"/>
    <sheet name="2025" sheetId="35" r:id="rId10"/>
    <sheet name="2024" sheetId="34" r:id="rId11"/>
    <sheet name="2023" sheetId="33" r:id="rId12"/>
    <sheet name="2022" sheetId="28" r:id="rId13"/>
    <sheet name="2021" sheetId="32" r:id="rId14"/>
    <sheet name="2020" sheetId="26" r:id="rId15"/>
  </sheets>
  <definedNames>
    <definedName name="_xlnm.Print_Area" localSheetId="14">'2020'!$A$1:$S$126</definedName>
    <definedName name="_xlnm.Print_Area" localSheetId="13">'2021'!$A$1:$S$126</definedName>
    <definedName name="_xlnm.Print_Area" localSheetId="12">'2022'!$A$1:$S$126</definedName>
    <definedName name="_xlnm.Print_Area" localSheetId="11">'2023'!$A$1:$S$126</definedName>
    <definedName name="_xlnm.Print_Area" localSheetId="10">'2024'!$A$1:$S$126</definedName>
    <definedName name="_xlnm.Print_Area" localSheetId="9">'2025'!$A$1:$S$126</definedName>
    <definedName name="_xlnm.Print_Area" localSheetId="8">'2026'!$A$1:$S$126</definedName>
    <definedName name="_xlnm.Print_Area" localSheetId="7">'2027'!$A$1:$S$126</definedName>
    <definedName name="_xlnm.Print_Area" localSheetId="6">'2028'!$A$1:$S$126</definedName>
    <definedName name="_xlnm.Print_Area" localSheetId="5">'2029'!$A$1:$S$126</definedName>
    <definedName name="_xlnm.Print_Area" localSheetId="4">'2030'!$A$1:$S$126</definedName>
    <definedName name="_xlnm.Print_Area" localSheetId="3">'2031'!$A$1:$S$126</definedName>
    <definedName name="_xlnm.Print_Area" localSheetId="1">'Aide graphiques '!$A$1:$F$44</definedName>
    <definedName name="_xlnm.Print_Area" localSheetId="0">Consignes!$A$1:$K$26</definedName>
    <definedName name="_xlnm.Print_Area" localSheetId="2">'Recapitulatif par année'!$A$1:$P$100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8" l="1"/>
  <c r="A2" i="37"/>
  <c r="A2" i="36"/>
  <c r="A2" i="29"/>
  <c r="A2" i="31"/>
  <c r="A2" i="30"/>
  <c r="A2" i="26"/>
  <c r="A2" i="32"/>
  <c r="A2" i="28"/>
  <c r="A2" i="33"/>
  <c r="A2" i="34"/>
  <c r="A2" i="35"/>
  <c r="A2" i="8"/>
  <c r="A2" i="27"/>
  <c r="R20" i="38" l="1"/>
  <c r="P20" i="38"/>
  <c r="O20" i="38"/>
  <c r="N20" i="38"/>
  <c r="R19" i="38"/>
  <c r="K19" i="38"/>
  <c r="F19" i="38"/>
  <c r="E19" i="38"/>
  <c r="M18" i="38"/>
  <c r="L18" i="38"/>
  <c r="J18" i="38"/>
  <c r="I18" i="38"/>
  <c r="Q18" i="38" s="1"/>
  <c r="H18" i="38"/>
  <c r="G18" i="38"/>
  <c r="D18" i="38"/>
  <c r="C18" i="38"/>
  <c r="M17" i="38"/>
  <c r="L17" i="38"/>
  <c r="J17" i="38"/>
  <c r="I17" i="38"/>
  <c r="Q17" i="38" s="1"/>
  <c r="H17" i="38"/>
  <c r="G17" i="38"/>
  <c r="D17" i="38"/>
  <c r="C17" i="38"/>
  <c r="S16" i="38"/>
  <c r="M16" i="38"/>
  <c r="L16" i="38"/>
  <c r="J16" i="38"/>
  <c r="I16" i="38"/>
  <c r="Q16" i="38" s="1"/>
  <c r="H16" i="38"/>
  <c r="G16" i="38"/>
  <c r="D16" i="38"/>
  <c r="C16" i="38"/>
  <c r="S15" i="38"/>
  <c r="M15" i="38"/>
  <c r="L15" i="38"/>
  <c r="J15" i="38"/>
  <c r="I15" i="38"/>
  <c r="Q15" i="38" s="1"/>
  <c r="H15" i="38"/>
  <c r="G15" i="38"/>
  <c r="D15" i="38"/>
  <c r="C15" i="38"/>
  <c r="S14" i="38"/>
  <c r="M14" i="38"/>
  <c r="L14" i="38"/>
  <c r="J14" i="38"/>
  <c r="I14" i="38"/>
  <c r="Q14" i="38" s="1"/>
  <c r="H14" i="38"/>
  <c r="G14" i="38"/>
  <c r="D14" i="38"/>
  <c r="C14" i="38"/>
  <c r="S13" i="38"/>
  <c r="M13" i="38"/>
  <c r="L13" i="38"/>
  <c r="J13" i="38"/>
  <c r="I13" i="38"/>
  <c r="Q13" i="38" s="1"/>
  <c r="H13" i="38"/>
  <c r="G13" i="38"/>
  <c r="D13" i="38"/>
  <c r="C13" i="38"/>
  <c r="M12" i="38"/>
  <c r="L12" i="38"/>
  <c r="J12" i="38"/>
  <c r="I12" i="38"/>
  <c r="Q12" i="38" s="1"/>
  <c r="H12" i="38"/>
  <c r="G12" i="38"/>
  <c r="D12" i="38"/>
  <c r="C12" i="38"/>
  <c r="M11" i="38"/>
  <c r="L11" i="38"/>
  <c r="J11" i="38"/>
  <c r="I11" i="38"/>
  <c r="Q11" i="38" s="1"/>
  <c r="H11" i="38"/>
  <c r="G11" i="38"/>
  <c r="D11" i="38"/>
  <c r="C11" i="38"/>
  <c r="M10" i="38"/>
  <c r="L10" i="38"/>
  <c r="J10" i="38"/>
  <c r="I10" i="38"/>
  <c r="Q10" i="38" s="1"/>
  <c r="H10" i="38"/>
  <c r="G10" i="38"/>
  <c r="D10" i="38"/>
  <c r="C10" i="38"/>
  <c r="M9" i="38"/>
  <c r="L9" i="38"/>
  <c r="J9" i="38"/>
  <c r="I9" i="38"/>
  <c r="Q9" i="38" s="1"/>
  <c r="H9" i="38"/>
  <c r="G9" i="38"/>
  <c r="D9" i="38"/>
  <c r="C9" i="38"/>
  <c r="S8" i="38"/>
  <c r="M8" i="38"/>
  <c r="L8" i="38"/>
  <c r="J8" i="38"/>
  <c r="I8" i="38"/>
  <c r="Q8" i="38" s="1"/>
  <c r="H8" i="38"/>
  <c r="G8" i="38"/>
  <c r="D8" i="38"/>
  <c r="C8" i="38"/>
  <c r="S7" i="38"/>
  <c r="M7" i="38"/>
  <c r="L7" i="38"/>
  <c r="L20" i="38" s="1"/>
  <c r="J7" i="38"/>
  <c r="I7" i="38"/>
  <c r="Q7" i="38" s="1"/>
  <c r="H7" i="38"/>
  <c r="G7" i="38"/>
  <c r="D7" i="38"/>
  <c r="C7" i="38"/>
  <c r="R20" i="37"/>
  <c r="P20" i="37"/>
  <c r="O20" i="37"/>
  <c r="N20" i="37"/>
  <c r="R19" i="37"/>
  <c r="K19" i="37"/>
  <c r="F19" i="37"/>
  <c r="E19" i="37"/>
  <c r="S18" i="37"/>
  <c r="M18" i="37"/>
  <c r="L18" i="37"/>
  <c r="J18" i="37"/>
  <c r="I18" i="37"/>
  <c r="Q18" i="37" s="1"/>
  <c r="H18" i="37"/>
  <c r="G18" i="37"/>
  <c r="D18" i="37"/>
  <c r="C18" i="37"/>
  <c r="M17" i="37"/>
  <c r="L17" i="37"/>
  <c r="J17" i="37"/>
  <c r="I17" i="37"/>
  <c r="Q17" i="37" s="1"/>
  <c r="H17" i="37"/>
  <c r="G17" i="37"/>
  <c r="D17" i="37"/>
  <c r="C17" i="37"/>
  <c r="M16" i="37"/>
  <c r="L16" i="37"/>
  <c r="J16" i="37"/>
  <c r="I16" i="37"/>
  <c r="Q16" i="37" s="1"/>
  <c r="H16" i="37"/>
  <c r="G16" i="37"/>
  <c r="D16" i="37"/>
  <c r="C16" i="37"/>
  <c r="M15" i="37"/>
  <c r="L15" i="37"/>
  <c r="J15" i="37"/>
  <c r="I15" i="37"/>
  <c r="Q15" i="37" s="1"/>
  <c r="H15" i="37"/>
  <c r="G15" i="37"/>
  <c r="D15" i="37"/>
  <c r="C15" i="37"/>
  <c r="M14" i="37"/>
  <c r="L14" i="37"/>
  <c r="J14" i="37"/>
  <c r="I14" i="37"/>
  <c r="Q14" i="37" s="1"/>
  <c r="H14" i="37"/>
  <c r="G14" i="37"/>
  <c r="D14" i="37"/>
  <c r="C14" i="37"/>
  <c r="M13" i="37"/>
  <c r="L13" i="37"/>
  <c r="J13" i="37"/>
  <c r="I13" i="37"/>
  <c r="Q13" i="37" s="1"/>
  <c r="H13" i="37"/>
  <c r="G13" i="37"/>
  <c r="D13" i="37"/>
  <c r="C13" i="37"/>
  <c r="S12" i="37"/>
  <c r="M12" i="37"/>
  <c r="L12" i="37"/>
  <c r="J12" i="37"/>
  <c r="I12" i="37"/>
  <c r="Q12" i="37" s="1"/>
  <c r="H12" i="37"/>
  <c r="G12" i="37"/>
  <c r="D12" i="37"/>
  <c r="C12" i="37"/>
  <c r="S11" i="37"/>
  <c r="M11" i="37"/>
  <c r="L11" i="37"/>
  <c r="J11" i="37"/>
  <c r="I11" i="37"/>
  <c r="Q11" i="37" s="1"/>
  <c r="H11" i="37"/>
  <c r="G11" i="37"/>
  <c r="D11" i="37"/>
  <c r="C11" i="37"/>
  <c r="S10" i="37"/>
  <c r="M10" i="37"/>
  <c r="L10" i="37"/>
  <c r="J10" i="37"/>
  <c r="I10" i="37"/>
  <c r="Q10" i="37" s="1"/>
  <c r="H10" i="37"/>
  <c r="G10" i="37"/>
  <c r="D10" i="37"/>
  <c r="C10" i="37"/>
  <c r="M9" i="37"/>
  <c r="L9" i="37"/>
  <c r="J9" i="37"/>
  <c r="I9" i="37"/>
  <c r="Q9" i="37" s="1"/>
  <c r="H9" i="37"/>
  <c r="G9" i="37"/>
  <c r="D9" i="37"/>
  <c r="C9" i="37"/>
  <c r="S8" i="37"/>
  <c r="M8" i="37"/>
  <c r="L8" i="37"/>
  <c r="J8" i="37"/>
  <c r="I8" i="37"/>
  <c r="Q8" i="37" s="1"/>
  <c r="H8" i="37"/>
  <c r="G8" i="37"/>
  <c r="D8" i="37"/>
  <c r="C8" i="37"/>
  <c r="M7" i="37"/>
  <c r="L7" i="37"/>
  <c r="J7" i="37"/>
  <c r="I7" i="37"/>
  <c r="Q7" i="37" s="1"/>
  <c r="H7" i="37"/>
  <c r="G7" i="37"/>
  <c r="D7" i="37"/>
  <c r="C7" i="37"/>
  <c r="R20" i="36"/>
  <c r="P20" i="36"/>
  <c r="O20" i="36"/>
  <c r="N20" i="36"/>
  <c r="R19" i="36"/>
  <c r="K19" i="36"/>
  <c r="F19" i="36"/>
  <c r="E19" i="36"/>
  <c r="M18" i="36"/>
  <c r="L18" i="36"/>
  <c r="J18" i="36"/>
  <c r="I18" i="36"/>
  <c r="S18" i="36" s="1"/>
  <c r="H18" i="36"/>
  <c r="G18" i="36"/>
  <c r="D18" i="36"/>
  <c r="C18" i="36"/>
  <c r="M17" i="36"/>
  <c r="L17" i="36"/>
  <c r="J17" i="36"/>
  <c r="I17" i="36"/>
  <c r="Q17" i="36" s="1"/>
  <c r="H17" i="36"/>
  <c r="G17" i="36"/>
  <c r="D17" i="36"/>
  <c r="C17" i="36"/>
  <c r="M16" i="36"/>
  <c r="L16" i="36"/>
  <c r="J16" i="36"/>
  <c r="I16" i="36"/>
  <c r="S16" i="36" s="1"/>
  <c r="H16" i="36"/>
  <c r="G16" i="36"/>
  <c r="D16" i="36"/>
  <c r="C16" i="36"/>
  <c r="M15" i="36"/>
  <c r="L15" i="36"/>
  <c r="J15" i="36"/>
  <c r="I15" i="36"/>
  <c r="Q15" i="36" s="1"/>
  <c r="H15" i="36"/>
  <c r="G15" i="36"/>
  <c r="D15" i="36"/>
  <c r="C15" i="36"/>
  <c r="M14" i="36"/>
  <c r="L14" i="36"/>
  <c r="J14" i="36"/>
  <c r="I14" i="36"/>
  <c r="S14" i="36" s="1"/>
  <c r="H14" i="36"/>
  <c r="G14" i="36"/>
  <c r="D14" i="36"/>
  <c r="C14" i="36"/>
  <c r="M13" i="36"/>
  <c r="L13" i="36"/>
  <c r="J13" i="36"/>
  <c r="I13" i="36"/>
  <c r="Q13" i="36" s="1"/>
  <c r="H13" i="36"/>
  <c r="G13" i="36"/>
  <c r="D13" i="36"/>
  <c r="C13" i="36"/>
  <c r="M12" i="36"/>
  <c r="L12" i="36"/>
  <c r="J12" i="36"/>
  <c r="I12" i="36"/>
  <c r="S12" i="36" s="1"/>
  <c r="H12" i="36"/>
  <c r="G12" i="36"/>
  <c r="D12" i="36"/>
  <c r="C12" i="36"/>
  <c r="S11" i="36"/>
  <c r="M11" i="36"/>
  <c r="L11" i="36"/>
  <c r="J11" i="36"/>
  <c r="I11" i="36"/>
  <c r="Q11" i="36" s="1"/>
  <c r="H11" i="36"/>
  <c r="G11" i="36"/>
  <c r="D11" i="36"/>
  <c r="C11" i="36"/>
  <c r="M10" i="36"/>
  <c r="L10" i="36"/>
  <c r="L20" i="36" s="1"/>
  <c r="J10" i="36"/>
  <c r="I10" i="36"/>
  <c r="S10" i="36" s="1"/>
  <c r="H10" i="36"/>
  <c r="G10" i="36"/>
  <c r="D10" i="36"/>
  <c r="C10" i="36"/>
  <c r="S9" i="36"/>
  <c r="M9" i="36"/>
  <c r="L9" i="36"/>
  <c r="J9" i="36"/>
  <c r="I9" i="36"/>
  <c r="Q9" i="36" s="1"/>
  <c r="H9" i="36"/>
  <c r="G9" i="36"/>
  <c r="D9" i="36"/>
  <c r="C9" i="36"/>
  <c r="M8" i="36"/>
  <c r="L8" i="36"/>
  <c r="J8" i="36"/>
  <c r="I8" i="36"/>
  <c r="S8" i="36" s="1"/>
  <c r="H8" i="36"/>
  <c r="G8" i="36"/>
  <c r="D8" i="36"/>
  <c r="C8" i="36"/>
  <c r="S7" i="36"/>
  <c r="M7" i="36"/>
  <c r="L7" i="36"/>
  <c r="J7" i="36"/>
  <c r="I7" i="36"/>
  <c r="Q7" i="36" s="1"/>
  <c r="H7" i="36"/>
  <c r="G7" i="36"/>
  <c r="D7" i="36"/>
  <c r="C7" i="36"/>
  <c r="C19" i="36" s="1"/>
  <c r="R20" i="35"/>
  <c r="P20" i="35"/>
  <c r="O20" i="35"/>
  <c r="N20" i="35"/>
  <c r="R19" i="35"/>
  <c r="K19" i="35"/>
  <c r="F19" i="35"/>
  <c r="E19" i="35"/>
  <c r="M18" i="35"/>
  <c r="L18" i="35"/>
  <c r="J18" i="35"/>
  <c r="I18" i="35"/>
  <c r="Q18" i="35" s="1"/>
  <c r="H18" i="35"/>
  <c r="G18" i="35"/>
  <c r="D18" i="35"/>
  <c r="C18" i="35"/>
  <c r="M17" i="35"/>
  <c r="L17" i="35"/>
  <c r="J17" i="35"/>
  <c r="I17" i="35"/>
  <c r="Q17" i="35" s="1"/>
  <c r="H17" i="35"/>
  <c r="G17" i="35"/>
  <c r="D17" i="35"/>
  <c r="C17" i="35"/>
  <c r="M16" i="35"/>
  <c r="L16" i="35"/>
  <c r="J16" i="35"/>
  <c r="I16" i="35"/>
  <c r="Q16" i="35" s="1"/>
  <c r="H16" i="35"/>
  <c r="G16" i="35"/>
  <c r="D16" i="35"/>
  <c r="C16" i="35"/>
  <c r="M15" i="35"/>
  <c r="L15" i="35"/>
  <c r="J15" i="35"/>
  <c r="I15" i="35"/>
  <c r="Q15" i="35" s="1"/>
  <c r="H15" i="35"/>
  <c r="G15" i="35"/>
  <c r="D15" i="35"/>
  <c r="C15" i="35"/>
  <c r="M14" i="35"/>
  <c r="L14" i="35"/>
  <c r="J14" i="35"/>
  <c r="I14" i="35"/>
  <c r="Q14" i="35" s="1"/>
  <c r="H14" i="35"/>
  <c r="G14" i="35"/>
  <c r="D14" i="35"/>
  <c r="C14" i="35"/>
  <c r="M13" i="35"/>
  <c r="L13" i="35"/>
  <c r="J13" i="35"/>
  <c r="I13" i="35"/>
  <c r="Q13" i="35" s="1"/>
  <c r="H13" i="35"/>
  <c r="G13" i="35"/>
  <c r="D13" i="35"/>
  <c r="C13" i="35"/>
  <c r="M12" i="35"/>
  <c r="L12" i="35"/>
  <c r="J12" i="35"/>
  <c r="I12" i="35"/>
  <c r="Q12" i="35" s="1"/>
  <c r="H12" i="35"/>
  <c r="G12" i="35"/>
  <c r="D12" i="35"/>
  <c r="C12" i="35"/>
  <c r="M11" i="35"/>
  <c r="L11" i="35"/>
  <c r="J11" i="35"/>
  <c r="I11" i="35"/>
  <c r="Q11" i="35" s="1"/>
  <c r="H11" i="35"/>
  <c r="G11" i="35"/>
  <c r="D11" i="35"/>
  <c r="C11" i="35"/>
  <c r="S10" i="35"/>
  <c r="M10" i="35"/>
  <c r="L10" i="35"/>
  <c r="J10" i="35"/>
  <c r="I10" i="35"/>
  <c r="Q10" i="35" s="1"/>
  <c r="H10" i="35"/>
  <c r="G10" i="35"/>
  <c r="D10" i="35"/>
  <c r="C10" i="35"/>
  <c r="M9" i="35"/>
  <c r="L9" i="35"/>
  <c r="J9" i="35"/>
  <c r="I9" i="35"/>
  <c r="Q9" i="35" s="1"/>
  <c r="H9" i="35"/>
  <c r="G9" i="35"/>
  <c r="D9" i="35"/>
  <c r="C9" i="35"/>
  <c r="S8" i="35"/>
  <c r="M8" i="35"/>
  <c r="L8" i="35"/>
  <c r="J8" i="35"/>
  <c r="I8" i="35"/>
  <c r="Q8" i="35" s="1"/>
  <c r="H8" i="35"/>
  <c r="G8" i="35"/>
  <c r="D8" i="35"/>
  <c r="C8" i="35"/>
  <c r="M7" i="35"/>
  <c r="M20" i="35" s="1"/>
  <c r="L7" i="35"/>
  <c r="L20" i="35" s="1"/>
  <c r="J7" i="35"/>
  <c r="I7" i="35"/>
  <c r="Q7" i="35" s="1"/>
  <c r="H7" i="35"/>
  <c r="G7" i="35"/>
  <c r="D7" i="35"/>
  <c r="C7" i="35"/>
  <c r="C19" i="35" s="1"/>
  <c r="R20" i="34"/>
  <c r="P20" i="34"/>
  <c r="O20" i="34"/>
  <c r="N20" i="34"/>
  <c r="R19" i="34"/>
  <c r="K19" i="34"/>
  <c r="F19" i="34"/>
  <c r="E19" i="34"/>
  <c r="M18" i="34"/>
  <c r="L18" i="34"/>
  <c r="J18" i="34"/>
  <c r="I18" i="34"/>
  <c r="Q18" i="34" s="1"/>
  <c r="H18" i="34"/>
  <c r="G18" i="34"/>
  <c r="D18" i="34"/>
  <c r="C18" i="34"/>
  <c r="M17" i="34"/>
  <c r="L17" i="34"/>
  <c r="J17" i="34"/>
  <c r="I17" i="34"/>
  <c r="Q17" i="34" s="1"/>
  <c r="H17" i="34"/>
  <c r="G17" i="34"/>
  <c r="D17" i="34"/>
  <c r="C17" i="34"/>
  <c r="M16" i="34"/>
  <c r="L16" i="34"/>
  <c r="J16" i="34"/>
  <c r="I16" i="34"/>
  <c r="Q16" i="34" s="1"/>
  <c r="H16" i="34"/>
  <c r="G16" i="34"/>
  <c r="D16" i="34"/>
  <c r="C16" i="34"/>
  <c r="M15" i="34"/>
  <c r="L15" i="34"/>
  <c r="J15" i="34"/>
  <c r="I15" i="34"/>
  <c r="Q15" i="34" s="1"/>
  <c r="H15" i="34"/>
  <c r="G15" i="34"/>
  <c r="D15" i="34"/>
  <c r="C15" i="34"/>
  <c r="S14" i="34"/>
  <c r="M14" i="34"/>
  <c r="L14" i="34"/>
  <c r="J14" i="34"/>
  <c r="I14" i="34"/>
  <c r="Q14" i="34" s="1"/>
  <c r="H14" i="34"/>
  <c r="G14" i="34"/>
  <c r="D14" i="34"/>
  <c r="C14" i="34"/>
  <c r="S13" i="34"/>
  <c r="M13" i="34"/>
  <c r="L13" i="34"/>
  <c r="J13" i="34"/>
  <c r="I13" i="34"/>
  <c r="Q13" i="34" s="1"/>
  <c r="H13" i="34"/>
  <c r="G13" i="34"/>
  <c r="D13" i="34"/>
  <c r="C13" i="34"/>
  <c r="S12" i="34"/>
  <c r="M12" i="34"/>
  <c r="L12" i="34"/>
  <c r="J12" i="34"/>
  <c r="I12" i="34"/>
  <c r="Q12" i="34" s="1"/>
  <c r="H12" i="34"/>
  <c r="G12" i="34"/>
  <c r="D12" i="34"/>
  <c r="C12" i="34"/>
  <c r="S11" i="34"/>
  <c r="M11" i="34"/>
  <c r="L11" i="34"/>
  <c r="J11" i="34"/>
  <c r="I11" i="34"/>
  <c r="Q11" i="34" s="1"/>
  <c r="H11" i="34"/>
  <c r="G11" i="34"/>
  <c r="D11" i="34"/>
  <c r="C11" i="34"/>
  <c r="M10" i="34"/>
  <c r="L10" i="34"/>
  <c r="J10" i="34"/>
  <c r="I10" i="34"/>
  <c r="Q10" i="34" s="1"/>
  <c r="H10" i="34"/>
  <c r="G10" i="34"/>
  <c r="D10" i="34"/>
  <c r="C10" i="34"/>
  <c r="M9" i="34"/>
  <c r="L9" i="34"/>
  <c r="J9" i="34"/>
  <c r="I9" i="34"/>
  <c r="Q9" i="34" s="1"/>
  <c r="H9" i="34"/>
  <c r="G9" i="34"/>
  <c r="D9" i="34"/>
  <c r="C9" i="34"/>
  <c r="M8" i="34"/>
  <c r="L8" i="34"/>
  <c r="J8" i="34"/>
  <c r="I8" i="34"/>
  <c r="Q8" i="34" s="1"/>
  <c r="H8" i="34"/>
  <c r="G8" i="34"/>
  <c r="D8" i="34"/>
  <c r="C8" i="34"/>
  <c r="M7" i="34"/>
  <c r="L7" i="34"/>
  <c r="L20" i="34" s="1"/>
  <c r="J7" i="34"/>
  <c r="I7" i="34"/>
  <c r="Q7" i="34" s="1"/>
  <c r="Q20" i="34" s="1"/>
  <c r="H7" i="34"/>
  <c r="G7" i="34"/>
  <c r="D7" i="34"/>
  <c r="C7" i="34"/>
  <c r="R20" i="33"/>
  <c r="P20" i="33"/>
  <c r="O20" i="33"/>
  <c r="N20" i="33"/>
  <c r="R19" i="33"/>
  <c r="K19" i="33"/>
  <c r="F19" i="33"/>
  <c r="E19" i="33"/>
  <c r="M18" i="33"/>
  <c r="L18" i="33"/>
  <c r="J18" i="33"/>
  <c r="I18" i="33"/>
  <c r="S18" i="33" s="1"/>
  <c r="H18" i="33"/>
  <c r="G18" i="33"/>
  <c r="D18" i="33"/>
  <c r="C18" i="33"/>
  <c r="M17" i="33"/>
  <c r="L17" i="33"/>
  <c r="J17" i="33"/>
  <c r="I17" i="33"/>
  <c r="S17" i="33" s="1"/>
  <c r="H17" i="33"/>
  <c r="G17" i="33"/>
  <c r="D17" i="33"/>
  <c r="C17" i="33"/>
  <c r="M16" i="33"/>
  <c r="L16" i="33"/>
  <c r="J16" i="33"/>
  <c r="I16" i="33"/>
  <c r="S16" i="33" s="1"/>
  <c r="H16" i="33"/>
  <c r="G16" i="33"/>
  <c r="D16" i="33"/>
  <c r="C16" i="33"/>
  <c r="M15" i="33"/>
  <c r="L15" i="33"/>
  <c r="J15" i="33"/>
  <c r="I15" i="33"/>
  <c r="S15" i="33" s="1"/>
  <c r="H15" i="33"/>
  <c r="G15" i="33"/>
  <c r="D15" i="33"/>
  <c r="C15" i="33"/>
  <c r="M14" i="33"/>
  <c r="L14" i="33"/>
  <c r="J14" i="33"/>
  <c r="I14" i="33"/>
  <c r="S14" i="33" s="1"/>
  <c r="H14" i="33"/>
  <c r="G14" i="33"/>
  <c r="D14" i="33"/>
  <c r="C14" i="33"/>
  <c r="M13" i="33"/>
  <c r="L13" i="33"/>
  <c r="J13" i="33"/>
  <c r="I13" i="33"/>
  <c r="S13" i="33" s="1"/>
  <c r="H13" i="33"/>
  <c r="G13" i="33"/>
  <c r="D13" i="33"/>
  <c r="C13" i="33"/>
  <c r="M12" i="33"/>
  <c r="L12" i="33"/>
  <c r="J12" i="33"/>
  <c r="I12" i="33"/>
  <c r="S12" i="33" s="1"/>
  <c r="H12" i="33"/>
  <c r="G12" i="33"/>
  <c r="D12" i="33"/>
  <c r="C12" i="33"/>
  <c r="M11" i="33"/>
  <c r="L11" i="33"/>
  <c r="J11" i="33"/>
  <c r="I11" i="33"/>
  <c r="S11" i="33" s="1"/>
  <c r="H11" i="33"/>
  <c r="G11" i="33"/>
  <c r="D11" i="33"/>
  <c r="C11" i="33"/>
  <c r="M10" i="33"/>
  <c r="L10" i="33"/>
  <c r="J10" i="33"/>
  <c r="I10" i="33"/>
  <c r="S10" i="33" s="1"/>
  <c r="H10" i="33"/>
  <c r="G10" i="33"/>
  <c r="D10" i="33"/>
  <c r="C10" i="33"/>
  <c r="M9" i="33"/>
  <c r="L9" i="33"/>
  <c r="J9" i="33"/>
  <c r="I9" i="33"/>
  <c r="S9" i="33" s="1"/>
  <c r="H9" i="33"/>
  <c r="G9" i="33"/>
  <c r="D9" i="33"/>
  <c r="C9" i="33"/>
  <c r="M8" i="33"/>
  <c r="L8" i="33"/>
  <c r="J8" i="33"/>
  <c r="I8" i="33"/>
  <c r="H8" i="33"/>
  <c r="G8" i="33"/>
  <c r="D8" i="33"/>
  <c r="C8" i="33"/>
  <c r="M7" i="33"/>
  <c r="M20" i="33" s="1"/>
  <c r="L7" i="33"/>
  <c r="L20" i="33" s="1"/>
  <c r="J7" i="33"/>
  <c r="I7" i="33"/>
  <c r="S7" i="33" s="1"/>
  <c r="H7" i="33"/>
  <c r="H20" i="33" s="1"/>
  <c r="G7" i="33"/>
  <c r="G20" i="33" s="1"/>
  <c r="D7" i="33"/>
  <c r="C7" i="33"/>
  <c r="C19" i="33" s="1"/>
  <c r="R20" i="32"/>
  <c r="P20" i="32"/>
  <c r="O20" i="32"/>
  <c r="N20" i="32"/>
  <c r="R19" i="32"/>
  <c r="K19" i="32"/>
  <c r="F19" i="32"/>
  <c r="E19" i="32"/>
  <c r="S18" i="32"/>
  <c r="M18" i="32"/>
  <c r="L18" i="32"/>
  <c r="J18" i="32"/>
  <c r="I18" i="32"/>
  <c r="Q18" i="32" s="1"/>
  <c r="H18" i="32"/>
  <c r="G18" i="32"/>
  <c r="D18" i="32"/>
  <c r="C18" i="32"/>
  <c r="S17" i="32"/>
  <c r="M17" i="32"/>
  <c r="L17" i="32"/>
  <c r="J17" i="32"/>
  <c r="I17" i="32"/>
  <c r="Q17" i="32" s="1"/>
  <c r="H17" i="32"/>
  <c r="G17" i="32"/>
  <c r="D17" i="32"/>
  <c r="C17" i="32"/>
  <c r="M16" i="32"/>
  <c r="L16" i="32"/>
  <c r="J16" i="32"/>
  <c r="I16" i="32"/>
  <c r="Q16" i="32" s="1"/>
  <c r="H16" i="32"/>
  <c r="G16" i="32"/>
  <c r="D16" i="32"/>
  <c r="C16" i="32"/>
  <c r="M15" i="32"/>
  <c r="L15" i="32"/>
  <c r="J15" i="32"/>
  <c r="I15" i="32"/>
  <c r="Q15" i="32" s="1"/>
  <c r="H15" i="32"/>
  <c r="G15" i="32"/>
  <c r="D15" i="32"/>
  <c r="C15" i="32"/>
  <c r="M14" i="32"/>
  <c r="L14" i="32"/>
  <c r="J14" i="32"/>
  <c r="I14" i="32"/>
  <c r="Q14" i="32" s="1"/>
  <c r="H14" i="32"/>
  <c r="G14" i="32"/>
  <c r="D14" i="32"/>
  <c r="C14" i="32"/>
  <c r="M13" i="32"/>
  <c r="L13" i="32"/>
  <c r="J13" i="32"/>
  <c r="I13" i="32"/>
  <c r="Q13" i="32" s="1"/>
  <c r="H13" i="32"/>
  <c r="G13" i="32"/>
  <c r="D13" i="32"/>
  <c r="C13" i="32"/>
  <c r="S12" i="32"/>
  <c r="M12" i="32"/>
  <c r="L12" i="32"/>
  <c r="J12" i="32"/>
  <c r="I12" i="32"/>
  <c r="Q12" i="32" s="1"/>
  <c r="H12" i="32"/>
  <c r="G12" i="32"/>
  <c r="D12" i="32"/>
  <c r="C12" i="32"/>
  <c r="S11" i="32"/>
  <c r="M11" i="32"/>
  <c r="L11" i="32"/>
  <c r="J11" i="32"/>
  <c r="I11" i="32"/>
  <c r="Q11" i="32" s="1"/>
  <c r="H11" i="32"/>
  <c r="G11" i="32"/>
  <c r="D11" i="32"/>
  <c r="C11" i="32"/>
  <c r="S10" i="32"/>
  <c r="M10" i="32"/>
  <c r="L10" i="32"/>
  <c r="J10" i="32"/>
  <c r="I10" i="32"/>
  <c r="Q10" i="32" s="1"/>
  <c r="H10" i="32"/>
  <c r="G10" i="32"/>
  <c r="D10" i="32"/>
  <c r="C10" i="32"/>
  <c r="S9" i="32"/>
  <c r="M9" i="32"/>
  <c r="L9" i="32"/>
  <c r="J9" i="32"/>
  <c r="I9" i="32"/>
  <c r="Q9" i="32" s="1"/>
  <c r="H9" i="32"/>
  <c r="G9" i="32"/>
  <c r="D9" i="32"/>
  <c r="C9" i="32"/>
  <c r="M8" i="32"/>
  <c r="L8" i="32"/>
  <c r="J8" i="32"/>
  <c r="I8" i="32"/>
  <c r="Q8" i="32" s="1"/>
  <c r="H8" i="32"/>
  <c r="G8" i="32"/>
  <c r="D8" i="32"/>
  <c r="C8" i="32"/>
  <c r="M7" i="32"/>
  <c r="L7" i="32"/>
  <c r="L20" i="32" s="1"/>
  <c r="J7" i="32"/>
  <c r="I7" i="32"/>
  <c r="Q7" i="32" s="1"/>
  <c r="H7" i="32"/>
  <c r="G7" i="32"/>
  <c r="G20" i="32" s="1"/>
  <c r="D7" i="32"/>
  <c r="C7" i="32"/>
  <c r="R20" i="31"/>
  <c r="P20" i="31"/>
  <c r="O20" i="31"/>
  <c r="N20" i="31"/>
  <c r="R19" i="31"/>
  <c r="K19" i="31"/>
  <c r="F19" i="31"/>
  <c r="E19" i="31"/>
  <c r="S18" i="31"/>
  <c r="M18" i="31"/>
  <c r="L18" i="31"/>
  <c r="J18" i="31"/>
  <c r="I18" i="31"/>
  <c r="Q18" i="31" s="1"/>
  <c r="H18" i="31"/>
  <c r="G18" i="31"/>
  <c r="D18" i="31"/>
  <c r="C18" i="31"/>
  <c r="S17" i="31"/>
  <c r="M17" i="31"/>
  <c r="L17" i="31"/>
  <c r="J17" i="31"/>
  <c r="I17" i="31"/>
  <c r="Q17" i="31" s="1"/>
  <c r="H17" i="31"/>
  <c r="G17" i="31"/>
  <c r="D17" i="31"/>
  <c r="C17" i="31"/>
  <c r="S16" i="31"/>
  <c r="M16" i="31"/>
  <c r="L16" i="31"/>
  <c r="J16" i="31"/>
  <c r="I16" i="31"/>
  <c r="Q16" i="31" s="1"/>
  <c r="H16" i="31"/>
  <c r="G16" i="31"/>
  <c r="D16" i="31"/>
  <c r="C16" i="31"/>
  <c r="S15" i="31"/>
  <c r="M15" i="31"/>
  <c r="L15" i="31"/>
  <c r="J15" i="31"/>
  <c r="I15" i="31"/>
  <c r="Q15" i="31" s="1"/>
  <c r="H15" i="31"/>
  <c r="G15" i="31"/>
  <c r="D15" i="31"/>
  <c r="C15" i="31"/>
  <c r="M14" i="31"/>
  <c r="L14" i="31"/>
  <c r="J14" i="31"/>
  <c r="I14" i="31"/>
  <c r="Q14" i="31" s="1"/>
  <c r="H14" i="31"/>
  <c r="G14" i="31"/>
  <c r="D14" i="31"/>
  <c r="C14" i="31"/>
  <c r="M13" i="31"/>
  <c r="L13" i="31"/>
  <c r="J13" i="31"/>
  <c r="I13" i="31"/>
  <c r="Q13" i="31" s="1"/>
  <c r="H13" i="31"/>
  <c r="G13" i="31"/>
  <c r="D13" i="31"/>
  <c r="C13" i="31"/>
  <c r="M12" i="31"/>
  <c r="L12" i="31"/>
  <c r="J12" i="31"/>
  <c r="I12" i="31"/>
  <c r="Q12" i="31" s="1"/>
  <c r="H12" i="31"/>
  <c r="G12" i="31"/>
  <c r="D12" i="31"/>
  <c r="C12" i="31"/>
  <c r="M11" i="31"/>
  <c r="L11" i="31"/>
  <c r="J11" i="31"/>
  <c r="I11" i="31"/>
  <c r="Q11" i="31" s="1"/>
  <c r="H11" i="31"/>
  <c r="G11" i="31"/>
  <c r="D11" i="31"/>
  <c r="C11" i="31"/>
  <c r="S10" i="31"/>
  <c r="M10" i="31"/>
  <c r="L10" i="31"/>
  <c r="J10" i="31"/>
  <c r="I10" i="31"/>
  <c r="Q10" i="31" s="1"/>
  <c r="H10" i="31"/>
  <c r="G10" i="31"/>
  <c r="D10" i="31"/>
  <c r="C10" i="31"/>
  <c r="S9" i="31"/>
  <c r="M9" i="31"/>
  <c r="L9" i="31"/>
  <c r="L20" i="31" s="1"/>
  <c r="J9" i="31"/>
  <c r="I9" i="31"/>
  <c r="Q9" i="31" s="1"/>
  <c r="H9" i="31"/>
  <c r="G9" i="31"/>
  <c r="D9" i="31"/>
  <c r="C9" i="31"/>
  <c r="S8" i="31"/>
  <c r="M8" i="31"/>
  <c r="L8" i="31"/>
  <c r="J8" i="31"/>
  <c r="I8" i="31"/>
  <c r="Q8" i="31" s="1"/>
  <c r="H8" i="31"/>
  <c r="G8" i="31"/>
  <c r="D8" i="31"/>
  <c r="C8" i="31"/>
  <c r="S7" i="31"/>
  <c r="M7" i="31"/>
  <c r="L7" i="31"/>
  <c r="J7" i="31"/>
  <c r="I7" i="31"/>
  <c r="Q7" i="31" s="1"/>
  <c r="H7" i="31"/>
  <c r="G7" i="31"/>
  <c r="D7" i="31"/>
  <c r="C7" i="31"/>
  <c r="C19" i="31" s="1"/>
  <c r="R20" i="30"/>
  <c r="P20" i="30"/>
  <c r="O20" i="30"/>
  <c r="N20" i="30"/>
  <c r="R19" i="30"/>
  <c r="K19" i="30"/>
  <c r="F19" i="30"/>
  <c r="E19" i="30"/>
  <c r="M18" i="30"/>
  <c r="L18" i="30"/>
  <c r="J18" i="30"/>
  <c r="I18" i="30"/>
  <c r="Q18" i="30" s="1"/>
  <c r="H18" i="30"/>
  <c r="G18" i="30"/>
  <c r="D18" i="30"/>
  <c r="C18" i="30"/>
  <c r="M17" i="30"/>
  <c r="L17" i="30"/>
  <c r="J17" i="30"/>
  <c r="I17" i="30"/>
  <c r="Q17" i="30" s="1"/>
  <c r="H17" i="30"/>
  <c r="G17" i="30"/>
  <c r="D17" i="30"/>
  <c r="C17" i="30"/>
  <c r="S16" i="30"/>
  <c r="M16" i="30"/>
  <c r="L16" i="30"/>
  <c r="J16" i="30"/>
  <c r="I16" i="30"/>
  <c r="Q16" i="30" s="1"/>
  <c r="H16" i="30"/>
  <c r="G16" i="30"/>
  <c r="D16" i="30"/>
  <c r="C16" i="30"/>
  <c r="S15" i="30"/>
  <c r="M15" i="30"/>
  <c r="L15" i="30"/>
  <c r="J15" i="30"/>
  <c r="I15" i="30"/>
  <c r="Q15" i="30" s="1"/>
  <c r="H15" i="30"/>
  <c r="G15" i="30"/>
  <c r="D15" i="30"/>
  <c r="C15" i="30"/>
  <c r="S14" i="30"/>
  <c r="M14" i="30"/>
  <c r="L14" i="30"/>
  <c r="J14" i="30"/>
  <c r="I14" i="30"/>
  <c r="Q14" i="30" s="1"/>
  <c r="H14" i="30"/>
  <c r="G14" i="30"/>
  <c r="D14" i="30"/>
  <c r="C14" i="30"/>
  <c r="S13" i="30"/>
  <c r="M13" i="30"/>
  <c r="L13" i="30"/>
  <c r="J13" i="30"/>
  <c r="I13" i="30"/>
  <c r="Q13" i="30" s="1"/>
  <c r="H13" i="30"/>
  <c r="G13" i="30"/>
  <c r="D13" i="30"/>
  <c r="C13" i="30"/>
  <c r="M12" i="30"/>
  <c r="L12" i="30"/>
  <c r="J12" i="30"/>
  <c r="I12" i="30"/>
  <c r="Q12" i="30" s="1"/>
  <c r="H12" i="30"/>
  <c r="G12" i="30"/>
  <c r="D12" i="30"/>
  <c r="C12" i="30"/>
  <c r="M11" i="30"/>
  <c r="L11" i="30"/>
  <c r="J11" i="30"/>
  <c r="I11" i="30"/>
  <c r="Q11" i="30" s="1"/>
  <c r="H11" i="30"/>
  <c r="G11" i="30"/>
  <c r="D11" i="30"/>
  <c r="C11" i="30"/>
  <c r="M10" i="30"/>
  <c r="L10" i="30"/>
  <c r="J10" i="30"/>
  <c r="I10" i="30"/>
  <c r="Q10" i="30" s="1"/>
  <c r="H10" i="30"/>
  <c r="G10" i="30"/>
  <c r="D10" i="30"/>
  <c r="C10" i="30"/>
  <c r="M9" i="30"/>
  <c r="L9" i="30"/>
  <c r="J9" i="30"/>
  <c r="I9" i="30"/>
  <c r="Q9" i="30" s="1"/>
  <c r="H9" i="30"/>
  <c r="G9" i="30"/>
  <c r="D9" i="30"/>
  <c r="C9" i="30"/>
  <c r="S8" i="30"/>
  <c r="M8" i="30"/>
  <c r="L8" i="30"/>
  <c r="J8" i="30"/>
  <c r="I8" i="30"/>
  <c r="Q8" i="30" s="1"/>
  <c r="H8" i="30"/>
  <c r="G8" i="30"/>
  <c r="D8" i="30"/>
  <c r="C8" i="30"/>
  <c r="S7" i="30"/>
  <c r="M7" i="30"/>
  <c r="L7" i="30"/>
  <c r="L20" i="30" s="1"/>
  <c r="J7" i="30"/>
  <c r="I7" i="30"/>
  <c r="Q7" i="30" s="1"/>
  <c r="H7" i="30"/>
  <c r="G7" i="30"/>
  <c r="D7" i="30"/>
  <c r="C7" i="30"/>
  <c r="R20" i="29"/>
  <c r="P20" i="29"/>
  <c r="O20" i="29"/>
  <c r="N20" i="29"/>
  <c r="R19" i="29"/>
  <c r="K19" i="29"/>
  <c r="F19" i="29"/>
  <c r="E19" i="29"/>
  <c r="S18" i="29"/>
  <c r="M18" i="29"/>
  <c r="L18" i="29"/>
  <c r="J18" i="29"/>
  <c r="I18" i="29"/>
  <c r="Q18" i="29" s="1"/>
  <c r="H18" i="29"/>
  <c r="G18" i="29"/>
  <c r="D18" i="29"/>
  <c r="C18" i="29"/>
  <c r="M17" i="29"/>
  <c r="L17" i="29"/>
  <c r="J17" i="29"/>
  <c r="I17" i="29"/>
  <c r="Q17" i="29" s="1"/>
  <c r="H17" i="29"/>
  <c r="G17" i="29"/>
  <c r="D17" i="29"/>
  <c r="C17" i="29"/>
  <c r="M16" i="29"/>
  <c r="L16" i="29"/>
  <c r="J16" i="29"/>
  <c r="I16" i="29"/>
  <c r="Q16" i="29" s="1"/>
  <c r="H16" i="29"/>
  <c r="G16" i="29"/>
  <c r="D16" i="29"/>
  <c r="C16" i="29"/>
  <c r="M15" i="29"/>
  <c r="L15" i="29"/>
  <c r="J15" i="29"/>
  <c r="I15" i="29"/>
  <c r="S15" i="29" s="1"/>
  <c r="H15" i="29"/>
  <c r="G15" i="29"/>
  <c r="D15" i="29"/>
  <c r="C15" i="29"/>
  <c r="M14" i="29"/>
  <c r="L14" i="29"/>
  <c r="J14" i="29"/>
  <c r="I14" i="29"/>
  <c r="Q14" i="29" s="1"/>
  <c r="H14" i="29"/>
  <c r="G14" i="29"/>
  <c r="D14" i="29"/>
  <c r="C14" i="29"/>
  <c r="M13" i="29"/>
  <c r="L13" i="29"/>
  <c r="J13" i="29"/>
  <c r="I13" i="29"/>
  <c r="Q13" i="29" s="1"/>
  <c r="H13" i="29"/>
  <c r="G13" i="29"/>
  <c r="D13" i="29"/>
  <c r="C13" i="29"/>
  <c r="M12" i="29"/>
  <c r="L12" i="29"/>
  <c r="J12" i="29"/>
  <c r="I12" i="29"/>
  <c r="Q12" i="29" s="1"/>
  <c r="H12" i="29"/>
  <c r="G12" i="29"/>
  <c r="D12" i="29"/>
  <c r="C12" i="29"/>
  <c r="M11" i="29"/>
  <c r="L11" i="29"/>
  <c r="J11" i="29"/>
  <c r="I11" i="29"/>
  <c r="S11" i="29" s="1"/>
  <c r="H11" i="29"/>
  <c r="G11" i="29"/>
  <c r="D11" i="29"/>
  <c r="C11" i="29"/>
  <c r="M10" i="29"/>
  <c r="L10" i="29"/>
  <c r="J10" i="29"/>
  <c r="I10" i="29"/>
  <c r="Q10" i="29" s="1"/>
  <c r="H10" i="29"/>
  <c r="G10" i="29"/>
  <c r="D10" i="29"/>
  <c r="C10" i="29"/>
  <c r="M9" i="29"/>
  <c r="L9" i="29"/>
  <c r="J9" i="29"/>
  <c r="I9" i="29"/>
  <c r="S9" i="29" s="1"/>
  <c r="H9" i="29"/>
  <c r="G9" i="29"/>
  <c r="D9" i="29"/>
  <c r="C9" i="29"/>
  <c r="S8" i="29"/>
  <c r="M8" i="29"/>
  <c r="L8" i="29"/>
  <c r="J8" i="29"/>
  <c r="J20" i="29" s="1"/>
  <c r="I8" i="29"/>
  <c r="Q8" i="29" s="1"/>
  <c r="H8" i="29"/>
  <c r="G8" i="29"/>
  <c r="D8" i="29"/>
  <c r="C8" i="29"/>
  <c r="M7" i="29"/>
  <c r="M20" i="29" s="1"/>
  <c r="L7" i="29"/>
  <c r="L20" i="29" s="1"/>
  <c r="J7" i="29"/>
  <c r="I7" i="29"/>
  <c r="S7" i="29" s="1"/>
  <c r="H7" i="29"/>
  <c r="G7" i="29"/>
  <c r="D7" i="29"/>
  <c r="C7" i="29"/>
  <c r="R20" i="28"/>
  <c r="P20" i="28"/>
  <c r="O20" i="28"/>
  <c r="N20" i="28"/>
  <c r="R19" i="28"/>
  <c r="K19" i="28"/>
  <c r="F19" i="28"/>
  <c r="E19" i="28"/>
  <c r="M18" i="28"/>
  <c r="L18" i="28"/>
  <c r="J18" i="28"/>
  <c r="I18" i="28"/>
  <c r="S18" i="28" s="1"/>
  <c r="H18" i="28"/>
  <c r="G18" i="28"/>
  <c r="D18" i="28"/>
  <c r="C18" i="28"/>
  <c r="M17" i="28"/>
  <c r="L17" i="28"/>
  <c r="J17" i="28"/>
  <c r="I17" i="28"/>
  <c r="Q17" i="28" s="1"/>
  <c r="H17" i="28"/>
  <c r="G17" i="28"/>
  <c r="D17" i="28"/>
  <c r="C17" i="28"/>
  <c r="M16" i="28"/>
  <c r="L16" i="28"/>
  <c r="J16" i="28"/>
  <c r="I16" i="28"/>
  <c r="Q16" i="28" s="1"/>
  <c r="H16" i="28"/>
  <c r="G16" i="28"/>
  <c r="D16" i="28"/>
  <c r="C16" i="28"/>
  <c r="M15" i="28"/>
  <c r="L15" i="28"/>
  <c r="J15" i="28"/>
  <c r="I15" i="28"/>
  <c r="Q15" i="28" s="1"/>
  <c r="H15" i="28"/>
  <c r="G15" i="28"/>
  <c r="D15" i="28"/>
  <c r="C15" i="28"/>
  <c r="M14" i="28"/>
  <c r="L14" i="28"/>
  <c r="J14" i="28"/>
  <c r="I14" i="28"/>
  <c r="Q14" i="28" s="1"/>
  <c r="H14" i="28"/>
  <c r="G14" i="28"/>
  <c r="D14" i="28"/>
  <c r="C14" i="28"/>
  <c r="M13" i="28"/>
  <c r="L13" i="28"/>
  <c r="J13" i="28"/>
  <c r="I13" i="28"/>
  <c r="Q13" i="28" s="1"/>
  <c r="H13" i="28"/>
  <c r="G13" i="28"/>
  <c r="D13" i="28"/>
  <c r="C13" i="28"/>
  <c r="L12" i="28"/>
  <c r="J12" i="28"/>
  <c r="I12" i="28"/>
  <c r="Q12" i="28" s="1"/>
  <c r="H12" i="28"/>
  <c r="G12" i="28"/>
  <c r="D12" i="28"/>
  <c r="C12" i="28"/>
  <c r="I11" i="28"/>
  <c r="Q11" i="28" s="1"/>
  <c r="D11" i="28"/>
  <c r="C11" i="28"/>
  <c r="L11" i="28" s="1"/>
  <c r="M10" i="28"/>
  <c r="L10" i="28"/>
  <c r="J10" i="28"/>
  <c r="I10" i="28"/>
  <c r="Q10" i="28" s="1"/>
  <c r="H10" i="28"/>
  <c r="G10" i="28"/>
  <c r="D10" i="28"/>
  <c r="C10" i="28"/>
  <c r="S9" i="28"/>
  <c r="M9" i="28"/>
  <c r="I9" i="28"/>
  <c r="Q9" i="28" s="1"/>
  <c r="D9" i="28"/>
  <c r="C9" i="28"/>
  <c r="L9" i="28" s="1"/>
  <c r="L8" i="28"/>
  <c r="J8" i="28"/>
  <c r="I8" i="28"/>
  <c r="Q8" i="28" s="1"/>
  <c r="H8" i="28"/>
  <c r="G8" i="28"/>
  <c r="D8" i="28"/>
  <c r="C8" i="28"/>
  <c r="I7" i="28"/>
  <c r="Q7" i="28" s="1"/>
  <c r="D7" i="28"/>
  <c r="C7" i="28"/>
  <c r="J20" i="33" l="1"/>
  <c r="I19" i="38"/>
  <c r="C19" i="29"/>
  <c r="I19" i="29"/>
  <c r="H20" i="31"/>
  <c r="J20" i="32"/>
  <c r="M20" i="34"/>
  <c r="G20" i="36"/>
  <c r="H20" i="37"/>
  <c r="C19" i="38"/>
  <c r="M20" i="30"/>
  <c r="H20" i="32"/>
  <c r="S10" i="29"/>
  <c r="G20" i="30"/>
  <c r="S9" i="30"/>
  <c r="S17" i="30"/>
  <c r="Q20" i="31"/>
  <c r="S11" i="31"/>
  <c r="S20" i="31" s="1"/>
  <c r="S13" i="32"/>
  <c r="C19" i="34"/>
  <c r="S7" i="34"/>
  <c r="S15" i="34"/>
  <c r="G20" i="35"/>
  <c r="S12" i="35"/>
  <c r="H20" i="36"/>
  <c r="S13" i="36"/>
  <c r="S20" i="36" s="1"/>
  <c r="S13" i="37"/>
  <c r="I19" i="37"/>
  <c r="I19" i="30"/>
  <c r="C19" i="28"/>
  <c r="C19" i="30"/>
  <c r="G20" i="29"/>
  <c r="S12" i="29"/>
  <c r="H20" i="30"/>
  <c r="S10" i="30"/>
  <c r="S20" i="30" s="1"/>
  <c r="S18" i="30"/>
  <c r="J20" i="31"/>
  <c r="S12" i="31"/>
  <c r="M20" i="32"/>
  <c r="S14" i="32"/>
  <c r="S8" i="34"/>
  <c r="S16" i="34"/>
  <c r="H20" i="35"/>
  <c r="S14" i="35"/>
  <c r="S15" i="36"/>
  <c r="J20" i="37"/>
  <c r="S14" i="37"/>
  <c r="G20" i="38"/>
  <c r="S9" i="38"/>
  <c r="S20" i="38" s="1"/>
  <c r="S17" i="38"/>
  <c r="J20" i="34"/>
  <c r="I19" i="35"/>
  <c r="G20" i="37"/>
  <c r="M20" i="38"/>
  <c r="H20" i="29"/>
  <c r="S14" i="29"/>
  <c r="Q20" i="30"/>
  <c r="S11" i="30"/>
  <c r="S13" i="31"/>
  <c r="I19" i="31"/>
  <c r="C19" i="32"/>
  <c r="S7" i="32"/>
  <c r="S15" i="32"/>
  <c r="G20" i="34"/>
  <c r="S9" i="34"/>
  <c r="S17" i="34"/>
  <c r="S16" i="35"/>
  <c r="J20" i="36"/>
  <c r="S17" i="36"/>
  <c r="L20" i="37"/>
  <c r="S15" i="37"/>
  <c r="H20" i="38"/>
  <c r="S10" i="38"/>
  <c r="S18" i="38"/>
  <c r="G20" i="31"/>
  <c r="I19" i="34"/>
  <c r="S16" i="29"/>
  <c r="J20" i="30"/>
  <c r="S12" i="30"/>
  <c r="M20" i="31"/>
  <c r="S14" i="31"/>
  <c r="S8" i="32"/>
  <c r="S16" i="32"/>
  <c r="I19" i="33"/>
  <c r="H20" i="34"/>
  <c r="S10" i="34"/>
  <c r="S18" i="34"/>
  <c r="J20" i="35"/>
  <c r="S18" i="35"/>
  <c r="M20" i="37"/>
  <c r="S16" i="37"/>
  <c r="Q20" i="38"/>
  <c r="S11" i="38"/>
  <c r="M20" i="36"/>
  <c r="C19" i="37"/>
  <c r="S17" i="37"/>
  <c r="J20" i="38"/>
  <c r="S12" i="38"/>
  <c r="Q20" i="37"/>
  <c r="S7" i="37"/>
  <c r="S9" i="37"/>
  <c r="Q8" i="36"/>
  <c r="Q10" i="36"/>
  <c r="Q12" i="36"/>
  <c r="Q14" i="36"/>
  <c r="Q16" i="36"/>
  <c r="Q18" i="36"/>
  <c r="I19" i="36"/>
  <c r="Q20" i="35"/>
  <c r="S7" i="35"/>
  <c r="S9" i="35"/>
  <c r="S11" i="35"/>
  <c r="S13" i="35"/>
  <c r="S15" i="35"/>
  <c r="S17" i="35"/>
  <c r="S20" i="33"/>
  <c r="Q8" i="33"/>
  <c r="Q10" i="33"/>
  <c r="Q12" i="33"/>
  <c r="Q14" i="33"/>
  <c r="Q16" i="33"/>
  <c r="Q18" i="33"/>
  <c r="S8" i="33"/>
  <c r="Q7" i="33"/>
  <c r="Q9" i="33"/>
  <c r="Q11" i="33"/>
  <c r="Q13" i="33"/>
  <c r="Q15" i="33"/>
  <c r="Q17" i="33"/>
  <c r="Q20" i="32"/>
  <c r="I19" i="32"/>
  <c r="Q9" i="29"/>
  <c r="Q11" i="29"/>
  <c r="Q15" i="29"/>
  <c r="S13" i="29"/>
  <c r="S17" i="29"/>
  <c r="Q7" i="29"/>
  <c r="S8" i="28"/>
  <c r="S12" i="28"/>
  <c r="S14" i="28"/>
  <c r="M7" i="28"/>
  <c r="S10" i="28"/>
  <c r="M11" i="28"/>
  <c r="S16" i="28"/>
  <c r="S7" i="28"/>
  <c r="M8" i="28"/>
  <c r="S11" i="28"/>
  <c r="M12" i="28"/>
  <c r="J11" i="28"/>
  <c r="H7" i="28"/>
  <c r="H9" i="28"/>
  <c r="H11" i="28"/>
  <c r="J7" i="28"/>
  <c r="J9" i="28"/>
  <c r="S13" i="28"/>
  <c r="S15" i="28"/>
  <c r="S17" i="28"/>
  <c r="G7" i="28"/>
  <c r="L7" i="28"/>
  <c r="L20" i="28" s="1"/>
  <c r="G9" i="28"/>
  <c r="G11" i="28"/>
  <c r="Q18" i="28"/>
  <c r="Q20" i="28" s="1"/>
  <c r="I19" i="28"/>
  <c r="G11" i="8"/>
  <c r="G12" i="8"/>
  <c r="G13" i="8"/>
  <c r="G14" i="8"/>
  <c r="G15" i="8"/>
  <c r="G16" i="8"/>
  <c r="S20" i="37" l="1"/>
  <c r="S20" i="34"/>
  <c r="S20" i="29"/>
  <c r="Q20" i="36"/>
  <c r="G20" i="28"/>
  <c r="S20" i="32"/>
  <c r="S20" i="35"/>
  <c r="Q20" i="33"/>
  <c r="Q20" i="29"/>
  <c r="M20" i="28"/>
  <c r="H20" i="28"/>
  <c r="S20" i="28"/>
  <c r="J20" i="28"/>
  <c r="G13" i="26"/>
  <c r="H11" i="8"/>
  <c r="H12" i="8"/>
  <c r="H13" i="8"/>
  <c r="H14" i="8"/>
  <c r="H15" i="8"/>
  <c r="H16" i="8"/>
  <c r="R20" i="26" l="1"/>
  <c r="P20" i="26"/>
  <c r="O20" i="26"/>
  <c r="N20" i="26"/>
  <c r="R19" i="26"/>
  <c r="K19" i="26"/>
  <c r="F19" i="26"/>
  <c r="E19" i="26"/>
  <c r="M18" i="26"/>
  <c r="L18" i="26"/>
  <c r="J18" i="26"/>
  <c r="I18" i="26"/>
  <c r="Q18" i="26" s="1"/>
  <c r="H18" i="26"/>
  <c r="G18" i="26"/>
  <c r="D18" i="26"/>
  <c r="C18" i="26"/>
  <c r="M17" i="26"/>
  <c r="L17" i="26"/>
  <c r="J17" i="26"/>
  <c r="I17" i="26"/>
  <c r="Q17" i="26" s="1"/>
  <c r="H17" i="26"/>
  <c r="G17" i="26"/>
  <c r="D17" i="26"/>
  <c r="C17" i="26"/>
  <c r="M16" i="26"/>
  <c r="L16" i="26"/>
  <c r="J16" i="26"/>
  <c r="I16" i="26"/>
  <c r="Q16" i="26" s="1"/>
  <c r="H16" i="26"/>
  <c r="G16" i="26"/>
  <c r="D16" i="26"/>
  <c r="C16" i="26"/>
  <c r="M15" i="26"/>
  <c r="L15" i="26"/>
  <c r="J15" i="26"/>
  <c r="I15" i="26"/>
  <c r="Q15" i="26" s="1"/>
  <c r="H15" i="26"/>
  <c r="G15" i="26"/>
  <c r="D15" i="26"/>
  <c r="C15" i="26"/>
  <c r="M14" i="26"/>
  <c r="L14" i="26"/>
  <c r="J14" i="26"/>
  <c r="I14" i="26"/>
  <c r="Q14" i="26" s="1"/>
  <c r="H14" i="26"/>
  <c r="G14" i="26"/>
  <c r="D14" i="26"/>
  <c r="C14" i="26"/>
  <c r="M13" i="26"/>
  <c r="L13" i="26"/>
  <c r="J13" i="26"/>
  <c r="I13" i="26"/>
  <c r="Q13" i="26" s="1"/>
  <c r="H13" i="26"/>
  <c r="D13" i="26"/>
  <c r="C13" i="26"/>
  <c r="M12" i="26"/>
  <c r="I12" i="26"/>
  <c r="Q12" i="26" s="1"/>
  <c r="D12" i="26"/>
  <c r="C12" i="26"/>
  <c r="I11" i="26"/>
  <c r="Q11" i="26" s="1"/>
  <c r="D11" i="26"/>
  <c r="C11" i="26"/>
  <c r="I10" i="26"/>
  <c r="Q10" i="26" s="1"/>
  <c r="D10" i="26"/>
  <c r="C10" i="26"/>
  <c r="I9" i="26"/>
  <c r="Q9" i="26" s="1"/>
  <c r="D9" i="26"/>
  <c r="C9" i="26"/>
  <c r="I8" i="26"/>
  <c r="Q8" i="26" s="1"/>
  <c r="D8" i="26"/>
  <c r="C8" i="26"/>
  <c r="I7" i="26"/>
  <c r="Q7" i="26" s="1"/>
  <c r="D7" i="26"/>
  <c r="C7" i="26"/>
  <c r="H7" i="26" l="1"/>
  <c r="G7" i="26"/>
  <c r="L11" i="26"/>
  <c r="G11" i="26"/>
  <c r="L9" i="26"/>
  <c r="G9" i="26"/>
  <c r="H8" i="26"/>
  <c r="G8" i="26"/>
  <c r="H12" i="26"/>
  <c r="G12" i="26"/>
  <c r="H10" i="26"/>
  <c r="G10" i="26"/>
  <c r="S10" i="26"/>
  <c r="C19" i="26"/>
  <c r="J7" i="26"/>
  <c r="J8" i="26"/>
  <c r="J9" i="26"/>
  <c r="J10" i="26"/>
  <c r="J11" i="26"/>
  <c r="J12" i="26"/>
  <c r="S13" i="26"/>
  <c r="S17" i="26"/>
  <c r="I19" i="26"/>
  <c r="M7" i="26"/>
  <c r="L8" i="26"/>
  <c r="M9" i="26"/>
  <c r="L10" i="26"/>
  <c r="M11" i="26"/>
  <c r="L12" i="26"/>
  <c r="S14" i="26"/>
  <c r="S18" i="26"/>
  <c r="S7" i="26"/>
  <c r="M8" i="26"/>
  <c r="H9" i="26"/>
  <c r="S9" i="26"/>
  <c r="M10" i="26"/>
  <c r="H11" i="26"/>
  <c r="S11" i="26"/>
  <c r="S15" i="26"/>
  <c r="S8" i="26"/>
  <c r="S12" i="26"/>
  <c r="S16" i="26"/>
  <c r="Q20" i="26"/>
  <c r="L7" i="26"/>
  <c r="G20" i="26" l="1"/>
  <c r="H20" i="26"/>
  <c r="M20" i="26"/>
  <c r="J20" i="26"/>
  <c r="S20" i="26"/>
  <c r="L20" i="26"/>
  <c r="M16" i="8" l="1"/>
  <c r="N16" i="8"/>
  <c r="J16" i="8"/>
  <c r="K16" i="8" s="1"/>
  <c r="I16" i="8"/>
  <c r="P16" i="8" s="1"/>
  <c r="D16" i="8"/>
  <c r="M15" i="8"/>
  <c r="N15" i="8"/>
  <c r="J15" i="8"/>
  <c r="K15" i="8" s="1"/>
  <c r="I15" i="8"/>
  <c r="P15" i="8" s="1"/>
  <c r="D15" i="8"/>
  <c r="M14" i="8"/>
  <c r="N14" i="8"/>
  <c r="J14" i="8"/>
  <c r="K14" i="8" s="1"/>
  <c r="I14" i="8"/>
  <c r="D14" i="8"/>
  <c r="M13" i="8"/>
  <c r="N13" i="8"/>
  <c r="J13" i="8"/>
  <c r="K13" i="8" s="1"/>
  <c r="I13" i="8"/>
  <c r="P13" i="8" s="1"/>
  <c r="D13" i="8"/>
  <c r="M12" i="8"/>
  <c r="N12" i="8"/>
  <c r="J12" i="8"/>
  <c r="K12" i="8" s="1"/>
  <c r="I12" i="8"/>
  <c r="D12" i="8"/>
  <c r="D11" i="8"/>
  <c r="I10" i="8"/>
  <c r="D10" i="8"/>
  <c r="I9" i="8"/>
  <c r="D9" i="8"/>
  <c r="I8" i="8"/>
  <c r="D8" i="8"/>
  <c r="I7" i="8"/>
  <c r="P7" i="8" s="1"/>
  <c r="D7" i="8"/>
  <c r="I6" i="8"/>
  <c r="D6" i="8"/>
  <c r="I5" i="8"/>
  <c r="P5" i="8" s="1"/>
  <c r="D5" i="8"/>
  <c r="G5" i="8" s="1"/>
  <c r="M7" i="8" l="1"/>
  <c r="G7" i="8"/>
  <c r="H7" i="8"/>
  <c r="M9" i="8"/>
  <c r="G9" i="8"/>
  <c r="H9" i="8"/>
  <c r="J6" i="8"/>
  <c r="G6" i="8"/>
  <c r="H6" i="8"/>
  <c r="J8" i="8"/>
  <c r="G8" i="8"/>
  <c r="H8" i="8"/>
  <c r="J10" i="8"/>
  <c r="G10" i="8"/>
  <c r="H10" i="8"/>
  <c r="M5" i="8"/>
  <c r="H5" i="8"/>
  <c r="M10" i="8"/>
  <c r="M6" i="8"/>
  <c r="N6" i="8"/>
  <c r="N8" i="8"/>
  <c r="N10" i="8"/>
  <c r="M8" i="8"/>
  <c r="P14" i="8"/>
  <c r="P6" i="8"/>
  <c r="P8" i="8"/>
  <c r="P10" i="8"/>
  <c r="P12" i="8"/>
  <c r="J7" i="8"/>
  <c r="K7" i="8" s="1"/>
  <c r="J9" i="8"/>
  <c r="K9" i="8" s="1"/>
  <c r="P9" i="8"/>
  <c r="N5" i="8"/>
  <c r="N7" i="8"/>
  <c r="N9" i="8"/>
  <c r="J5" i="8"/>
  <c r="K6" i="8" l="1"/>
  <c r="K10" i="8"/>
  <c r="K8" i="8"/>
  <c r="F17" i="8"/>
  <c r="L17" i="8"/>
  <c r="M11" i="8"/>
  <c r="E17" i="8"/>
  <c r="I11" i="8"/>
  <c r="N11" i="8" s="1"/>
  <c r="J11" i="8"/>
  <c r="K11" i="8" s="1"/>
  <c r="P11" i="8" l="1"/>
  <c r="I1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B4" authorId="0" shapeId="0" xr:uid="{00000000-0006-0000-02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C4" authorId="0" shapeId="0" xr:uid="{00000000-0006-0000-02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O4" authorId="0" shapeId="0" xr:uid="{00000000-0006-0000-02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B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B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B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C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C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C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D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D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D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E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E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E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3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3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3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4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4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4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5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5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5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6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6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6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7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7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7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8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8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8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9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9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9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UWE</author>
  </authors>
  <commentList>
    <comment ref="A6" authorId="0" shapeId="0" xr:uid="{00000000-0006-0000-0A00-000001000000}">
      <text>
        <r>
          <rPr>
            <sz val="9"/>
            <color indexed="81"/>
            <rFont val="Tahoma"/>
            <family val="2"/>
          </rPr>
          <t xml:space="preserve">Encodez la date de début de période de facturation.
</t>
        </r>
        <r>
          <rPr>
            <b/>
            <sz val="9"/>
            <color indexed="81"/>
            <rFont val="Tahoma"/>
            <family val="2"/>
          </rPr>
          <t>Attention !</t>
        </r>
        <r>
          <rPr>
            <sz val="9"/>
            <color indexed="81"/>
            <rFont val="Tahoma"/>
            <family val="2"/>
          </rPr>
          <t xml:space="preserve">
La date de début de période doit être postérieure à la date de fin de la période précédente.</t>
        </r>
      </text>
    </comment>
    <comment ref="B6" authorId="0" shapeId="0" xr:uid="{00000000-0006-0000-0A00-000002000000}">
      <text>
        <r>
          <rPr>
            <sz val="9"/>
            <color indexed="81"/>
            <rFont val="Tahoma"/>
            <family val="2"/>
          </rPr>
          <t xml:space="preserve">Encodez la date de fin de période de facturation.
</t>
        </r>
        <r>
          <rPr>
            <b/>
            <sz val="9"/>
            <color indexed="81"/>
            <rFont val="Tahoma"/>
            <family val="2"/>
          </rPr>
          <t>Attention !</t>
        </r>
        <r>
          <rPr>
            <sz val="9"/>
            <color indexed="81"/>
            <rFont val="Tahoma"/>
            <family val="2"/>
          </rPr>
          <t xml:space="preserve">
La date de fin de période doit être postérieure à la date de début de la période.
</t>
        </r>
      </text>
    </comment>
    <comment ref="R6" authorId="0" shapeId="0" xr:uid="{00000000-0006-0000-0A00-000003000000}">
      <text>
        <r>
          <rPr>
            <sz val="9"/>
            <color indexed="81"/>
            <rFont val="Tahoma"/>
            <family val="2"/>
          </rPr>
          <t xml:space="preserve">L'indicateur de production doit permettre de mettre en corrélation la consommation avec l'activité.
Il faudra donc choisir un indicateur pertinent :
- nombre de travailleurs
- tonnes produites
- heures de fonctionnement
- …
</t>
        </r>
        <r>
          <rPr>
            <b/>
            <sz val="9"/>
            <color indexed="81"/>
            <rFont val="Tahoma"/>
            <family val="2"/>
          </rPr>
          <t xml:space="preserve">Attention!
</t>
        </r>
        <r>
          <rPr>
            <sz val="9"/>
            <color indexed="81"/>
            <rFont val="Tahoma"/>
            <family val="2"/>
          </rPr>
          <t>La valeur de l'indicateur doit être relative à la même période que celle qui est concernée par la facturation de la consommation d'électricité</t>
        </r>
      </text>
    </comment>
  </commentList>
</comments>
</file>

<file path=xl/sharedStrings.xml><?xml version="1.0" encoding="utf-8"?>
<sst xmlns="http://schemas.openxmlformats.org/spreadsheetml/2006/main" count="373" uniqueCount="91">
  <si>
    <t>Durée période
(jours)</t>
  </si>
  <si>
    <t>Début de
période</t>
  </si>
  <si>
    <t>Fin de
période</t>
  </si>
  <si>
    <t>TOTAL</t>
  </si>
  <si>
    <t>Indicateur 
(nbre trav., tonnes prod., …)</t>
  </si>
  <si>
    <t>Code couleur :</t>
  </si>
  <si>
    <t>Case à encoder obligatoirement</t>
  </si>
  <si>
    <t>Case à encoder si pertinent</t>
  </si>
  <si>
    <t>Consignes pour l'encodage :</t>
  </si>
  <si>
    <t>Certaines cellules sont protégées et ne peuvent être modifées car elles contiennent des formules. Cela évite d'éventuelles erreurs de manipulation dans le fichier.</t>
  </si>
  <si>
    <t>Pourquoi réaliser un suivi des coûts et des consommations ?</t>
  </si>
  <si>
    <t>Case contenant des résultats de calculs et ne pouvant pas être modifiée</t>
  </si>
  <si>
    <t>Coût journalier
moyen htva
(€/jour)</t>
  </si>
  <si>
    <r>
      <t xml:space="preserve">Plus d'infos sur la tarification électrique sur </t>
    </r>
    <r>
      <rPr>
        <b/>
        <u/>
        <sz val="11"/>
        <color theme="4"/>
        <rFont val="Calibri"/>
        <family val="2"/>
        <scheme val="minor"/>
      </rPr>
      <t>www.creg.be</t>
    </r>
    <r>
      <rPr>
        <sz val="11"/>
        <color theme="1"/>
        <rFont val="Calibri"/>
        <family val="2"/>
        <scheme val="minor"/>
      </rPr>
      <t xml:space="preserve"> et </t>
    </r>
    <r>
      <rPr>
        <b/>
        <u/>
        <sz val="11"/>
        <color theme="4"/>
        <rFont val="Calibri"/>
        <family val="2"/>
        <scheme val="minor"/>
      </rPr>
      <t>www.cwape.be</t>
    </r>
  </si>
  <si>
    <t>Consommation journalière
moyenne
(kWh/jour)</t>
  </si>
  <si>
    <t>Consommation
heures pleines
(kWh)</t>
  </si>
  <si>
    <t>Consommation
heures creuses
(kWh)</t>
  </si>
  <si>
    <t>Consommation
totale
(kWh)</t>
  </si>
  <si>
    <t>Coût total htva
(€)</t>
  </si>
  <si>
    <t>Demi-période (pour graphs)</t>
  </si>
  <si>
    <t>(kWh HP/jour)</t>
  </si>
  <si>
    <t>(kWh HC/jour)</t>
  </si>
  <si>
    <t>Pointe 1/4 horaire pleine</t>
  </si>
  <si>
    <t>Pointe 1/4 horaire creuse</t>
  </si>
  <si>
    <t>Consommation réactive
(kVArh)</t>
  </si>
  <si>
    <t>Cosinus phi</t>
  </si>
  <si>
    <t>MOYENNE</t>
  </si>
  <si>
    <t>Année :</t>
  </si>
  <si>
    <t>Si vous utilisez un "indicateur" dans les différentes feuilles, assurez-vous qu'il correspond à la même période de consommation d'électricité.</t>
  </si>
  <si>
    <t>Récapitulatif des consommations et coûts en électricité haute-tension par année</t>
  </si>
  <si>
    <t>Tableur de suivi des consommations et coûts en électricité haute-tension</t>
  </si>
  <si>
    <t>Tarif moyen
htva par kWh
(€/kWh)</t>
  </si>
  <si>
    <t>Evolution
consommation
journalière moyenne
(%)</t>
  </si>
  <si>
    <t>-</t>
  </si>
  <si>
    <t>Aide à l'interprétation des graphiques de suivi</t>
  </si>
  <si>
    <t>Est-ce justifié/justifiable ?</t>
  </si>
  <si>
    <t>7. Evolution du tarif moyen annuel</t>
  </si>
  <si>
    <t>8. Evolution de la consommation et du coût annuel</t>
  </si>
  <si>
    <t>Attention, une valeur de cosinus phi &lt; 0,9 entraine une pénalité financière automatiquement facturée par le fournisseur d'énergie</t>
  </si>
  <si>
    <t>10. Evolution du cosinus phi</t>
  </si>
  <si>
    <r>
      <t xml:space="preserve">La </t>
    </r>
    <r>
      <rPr>
        <b/>
        <sz val="11"/>
        <color theme="6" tint="-0.249977111117893"/>
        <rFont val="Calibri"/>
        <family val="2"/>
        <scheme val="minor"/>
      </rPr>
      <t>feuille "Récapitulatif par année"</t>
    </r>
    <r>
      <rPr>
        <sz val="11"/>
        <color theme="1"/>
        <rFont val="Calibri"/>
        <family val="2"/>
        <scheme val="minor"/>
      </rPr>
      <t xml:space="preserve"> est utilisée pour regrouper les informations des différentes années encodées.</t>
    </r>
  </si>
  <si>
    <t xml:space="preserve">Remarques : </t>
  </si>
  <si>
    <t>Un suivi efficace de ces informations permettra par exemple de :</t>
  </si>
  <si>
    <r>
      <t xml:space="preserve">- dresser un état des lieux et identifier les possibilités de réduction des consommations d’énergie </t>
    </r>
    <r>
      <rPr>
        <sz val="11"/>
        <color theme="1"/>
        <rFont val="Symbol"/>
        <family val="1"/>
        <charset val="2"/>
      </rPr>
      <t>®</t>
    </r>
    <r>
      <rPr>
        <sz val="11"/>
        <color theme="1"/>
        <rFont val="Calibri"/>
        <family val="2"/>
        <scheme val="minor"/>
      </rPr>
      <t xml:space="preserve"> définir des actions à entreprendre
- identifier des éventuelles erreurs de facturation
- identifier des dérives de consommation
- évaluer les résultats des actions d'amélioration mises en oeuvre
- informer et sensibiliser les utilisateurs et/ou la direction
 - ...</t>
    </r>
  </si>
  <si>
    <t>9. Evolution des pointes 1/4 horaire</t>
  </si>
  <si>
    <t>Ratio consommation
/indicateur
(kWh/indicat.)</t>
  </si>
  <si>
    <t>De manière générale, pour chaque graphique, il faudra globalement se poser les mêmes questions :</t>
  </si>
  <si>
    <t>Existe-t-il un "pic" ou un "creux" ?</t>
  </si>
  <si>
    <t>5. Evolution du coût</t>
  </si>
  <si>
    <t>6. Evolution du coût journalier moyen</t>
  </si>
  <si>
    <t>La période "heures creuses" s'étend généralement du lundi au vendredi de 22h00 à 7h00 du matin. Certains fournisseurs peuvent toutefois avoir d'autres tranches horaires (23h00 à 8h00 par exemple).
De plus, depuis janvier 2007, les week-ends et les jours feriés (pour les entreprises) sont également considérés comme des heures creuses.</t>
  </si>
  <si>
    <t>L'histogramme bleu représente les consommations en heures pleines, en heures creuses ainsi que la consommation totale.</t>
  </si>
  <si>
    <t>Ce graphique permet de suivre l'évolution des consommations au fil du temps et de se faire une idée de la proportion des heures creuses et pleines par rapport à la consommation totale.</t>
  </si>
  <si>
    <r>
      <rPr>
        <b/>
        <sz val="11"/>
        <color theme="1"/>
        <rFont val="Calibri"/>
        <family val="2"/>
        <scheme val="minor"/>
      </rPr>
      <t>A vérifier également :</t>
    </r>
    <r>
      <rPr>
        <sz val="11"/>
        <color theme="1"/>
        <rFont val="Calibri"/>
        <family val="2"/>
        <scheme val="minor"/>
      </rPr>
      <t xml:space="preserve">
Quelle est la proportion heures pleines / heures creuses ?
Est-ce justifié/justifiable ?</t>
    </r>
  </si>
  <si>
    <t>Pour chaque période, la consommation journalière moyenne est représentée par la courbe turquoise.</t>
  </si>
  <si>
    <t>Chaque point correspond à la consommation électrique totale divisée par le nombre de jours de la période concernée. Cela permet donc de comparer des valeurs de consommations de périodes de durées différentes puisque ramenées à une même unité de temps (1 jour).</t>
  </si>
  <si>
    <t>En effet, la durée de chaque période de facturation peut être différente et il est important d'en tenir compte pour des comparaisons, même si la facturation se fait du 1er jour du mois au dernier jour du mois.</t>
  </si>
  <si>
    <t>1. Evolution de la consommation</t>
  </si>
  <si>
    <t>2. Evolution de la consommation journalière moyenne</t>
  </si>
  <si>
    <t>3. Evolution de la consommation et de l'indicateur</t>
  </si>
  <si>
    <t>4. Evolution du ratio consommation/indicateur</t>
  </si>
  <si>
    <t>L'histogramme bleu représente la consommation et se rapporte à l'axe de gauche.</t>
  </si>
  <si>
    <t>La courbe verte représente la valeur de l'indicateur choisi et se rapporte à l'axe de droite.</t>
  </si>
  <si>
    <t>Ce graphique doit donc permettre de voir si il existe une corrélation entre les 2 courbes et donc un lien direct entre l'indicateur choisi et les consommations.</t>
  </si>
  <si>
    <r>
      <rPr>
        <b/>
        <sz val="11"/>
        <color theme="1"/>
        <rFont val="Calibri"/>
        <family val="2"/>
        <scheme val="minor"/>
      </rPr>
      <t>Attention!</t>
    </r>
    <r>
      <rPr>
        <sz val="11"/>
        <color theme="1"/>
        <rFont val="Calibri"/>
        <family val="2"/>
        <scheme val="minor"/>
      </rPr>
      <t xml:space="preserve"> La valeur de l'indicateur doit être relative à la même période que celle qui est concernée par la facturation de la consommation d'électricité.</t>
    </r>
  </si>
  <si>
    <t>L'histogramme mauve représente le rapport entre la consommation totale et l'indicateur choisi.</t>
  </si>
  <si>
    <t>Ce graphique permet de voir si il existe une corrélation entre la consommation et l'indicateur choisi.</t>
  </si>
  <si>
    <t>Si la consommation est directement proportionnelle à l'indicateur, on obtiendra des valeurs annuelles constantes d'une année à l'autre.</t>
  </si>
  <si>
    <t>L'histogramme rouge représente le coût total (htva) de l'électricité.</t>
  </si>
  <si>
    <t>Ce graphique permet donc de voir l'évolution du coût d'électricité sur plusieurs années.</t>
  </si>
  <si>
    <t>Si vous le souhaitez, vous pouvez mentionner le coût TVA comprise, mais veillez alors à être cohérent d'une année à l'autre lors de l'encodage.</t>
  </si>
  <si>
    <t>Pour chaque période, le coût journalier moyen est représenté par la courbe orange.</t>
  </si>
  <si>
    <t>Chaque point représente le coût total (htva) divisé par le nombre de jours de la période concernée.
Cela permet donc de comparer des coûts ramenés à une même unité de temps (1 jour).</t>
  </si>
  <si>
    <t>La courbe rouge représente le tarif électrique moyen annuel (htva) calculé sur base des factures.</t>
  </si>
  <si>
    <t>Les valeurs de ce graphique sont obtenues en divisant le coût total par la consommation totale d'électricité. Le tarif calculé ici peut donc être différent de celui mentionné sur la facture car la méthode de calcul de ce dernier est variable.</t>
  </si>
  <si>
    <t>L'histogramme bleu représente le cumul des consommations en heures pleines et en heures creuses et se rapporte à l'axe de gauche.</t>
  </si>
  <si>
    <t>La courbe rouge représente le coût total et se rapporte à l'axe de droite.</t>
  </si>
  <si>
    <t>Ce graphique permet de voir simultanément l'évolution de la consommation et du coût.</t>
  </si>
  <si>
    <t>Pour chaque période, les pointes 1/4 horaire (HP et HC) sont représentées par les courbes brunes.</t>
  </si>
  <si>
    <t>Le valeur maximum théorique du cosinus phi est de 1.</t>
  </si>
  <si>
    <t>La ligne pointillée rouge représente le seuil minimum (0,9) sous lequel la valeur du cosinus phi ne doit idéalement pas descendre (sous peine de pénalité financière).</t>
  </si>
  <si>
    <r>
      <t xml:space="preserve">A vérifier :
</t>
    </r>
    <r>
      <rPr>
        <sz val="11"/>
        <color theme="1"/>
        <rFont val="Calibri"/>
        <family val="2"/>
        <scheme val="minor"/>
      </rPr>
      <t>La valeur du cos phi est-elle bien comprise entre 0,9 et 1 ?</t>
    </r>
  </si>
  <si>
    <t>Les valeurs de cosinus phi sont représentées par la courbe verte.</t>
  </si>
  <si>
    <r>
      <t xml:space="preserve">Le cosinus phi (cos </t>
    </r>
    <r>
      <rPr>
        <sz val="11"/>
        <color theme="1"/>
        <rFont val="Calibri"/>
        <family val="2"/>
      </rPr>
      <t>ϕ</t>
    </r>
    <r>
      <rPr>
        <i/>
        <sz val="11"/>
        <color theme="1"/>
        <rFont val="Calibri"/>
        <family val="2"/>
      </rPr>
      <t xml:space="preserve">) </t>
    </r>
    <r>
      <rPr>
        <i/>
        <sz val="11"/>
        <color theme="1"/>
        <rFont val="Calibri"/>
        <family val="2"/>
        <scheme val="minor"/>
      </rPr>
      <t>est un indicateur du déphasage entre le courant tiré au réseau et la tension. Il exprime une quantité d'énergie dite "réactive"' qui est consommée sur le réseau mais non utile (ne produisant aucun travail) et apparaît lorsqu'une installation se compose surtout de moteurs, d'éclairage à tubes fluorescents, …
Plus le déphasage est important, plus le cosinus phi est faible. Et lorsqu'il est inférieur à 0,9 une partie de l'énergie réactive est facturée par le fournisseur d'énergie!
Il est toutefois possible de remédier à cette situation en installant des "batteries de condensateurs" qui sont en général très rapidement rentabilisées.</t>
    </r>
  </si>
  <si>
    <t xml:space="preserve">La pointe 1/4 horaire  (aussi dénommée "appel de puissance" ou "puissance 1/4 horaire") est la puissance moyenne tirée au réseau pendant le 1/4 d'heure où la consommation a été la plus intense sur le mois. En effet, la puissance demandée par le consommateur d'électricité haute-tension est mesurée constamment par le fournisseur et intégrée tous les 1/4 d'heure. Pour la facturation mensuelle, le fournisseur retient  la valeur la plus importante du mois. Ce paramètre peut contribuer à près de 20% du coût en électricité.
Généralement, le 1/4 d'heure où la consommation est la plus intense est le premier 1/4 heure de la journée de travail, càd lorsque la majorité des installations est démarrée en même temps.
Pour diminuer cet appel de puissance, il est possible de mettre sous tension progressivement les différents équipements ou de réaliser un délestage de certains équipements (= arrêter ou réduire automatiquement la puissance d'un ou plusieurs équipements, pendant quelques minutes sur le 1/4 d'heure critique). </t>
  </si>
  <si>
    <t>Ces feuilles peuvent être multipliées autant de fois que nécessaire (si plusieurs compteurs par exemple).</t>
  </si>
  <si>
    <t>Suivi annuel des consommations et coûts en électricité haute-tension (via factures mensuelles)</t>
  </si>
  <si>
    <t>Quelle est la tendance générale : hausse, baisse, fluctuante, constante… ?</t>
  </si>
  <si>
    <t>Exemple : entre les 28 jours du mois de février et les 31 jours du mois de mars il y a 3 jours de différence, ce qui représente une variation de l'ordre de 10 %.</t>
  </si>
  <si>
    <t>Dernière révision du fichier : janvier 2025</t>
  </si>
  <si>
    <r>
      <t xml:space="preserve">Les </t>
    </r>
    <r>
      <rPr>
        <b/>
        <sz val="11"/>
        <color theme="6" tint="-0.249977111117893"/>
        <rFont val="Calibri"/>
        <family val="2"/>
        <scheme val="minor"/>
      </rPr>
      <t>feuilles "anuelles" (ex.: "2024")</t>
    </r>
    <r>
      <rPr>
        <sz val="11"/>
        <color theme="1"/>
        <rFont val="Calibri"/>
        <family val="2"/>
        <scheme val="minor"/>
      </rPr>
      <t xml:space="preserve"> sont à utiliser pour l'encodage des factures de l'année correspondante.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</si>
</sst>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
    <numFmt numFmtId="166" formatCode="0.000"/>
    <numFmt numFmtId="167" formatCode="\+\ 0%;\ \-\ 0%"/>
  </numFmts>
  <fonts count="22" x14ac:knownFonts="1">
    <font>
      <sz val="11"/>
      <color theme="1"/>
      <name val="Calibri"/>
      <family val="2"/>
      <scheme val="minor"/>
    </font>
    <font>
      <b/>
      <sz val="11"/>
      <color theme="0"/>
      <name val="Calibri"/>
      <family val="2"/>
      <scheme val="minor"/>
    </font>
    <font>
      <sz val="10"/>
      <name val="Arial"/>
      <family val="2"/>
    </font>
    <font>
      <sz val="10"/>
      <name val="Arial"/>
      <family val="2"/>
    </font>
    <font>
      <sz val="11"/>
      <color rgb="FFC00000"/>
      <name val="Calibri"/>
      <family val="2"/>
      <scheme val="minor"/>
    </font>
    <font>
      <b/>
      <sz val="14"/>
      <name val="Calibri"/>
      <family val="2"/>
      <scheme val="minor"/>
    </font>
    <font>
      <b/>
      <sz val="11"/>
      <color rgb="FFC00000"/>
      <name val="Calibri"/>
      <family val="2"/>
      <scheme val="minor"/>
    </font>
    <font>
      <b/>
      <sz val="14"/>
      <color theme="1"/>
      <name val="Calibri"/>
      <family val="2"/>
      <scheme val="minor"/>
    </font>
    <font>
      <b/>
      <u/>
      <sz val="11"/>
      <color theme="4"/>
      <name val="Calibri"/>
      <family val="2"/>
      <scheme val="minor"/>
    </font>
    <font>
      <sz val="9"/>
      <color indexed="81"/>
      <name val="Tahoma"/>
      <family val="2"/>
    </font>
    <font>
      <b/>
      <sz val="9"/>
      <color indexed="81"/>
      <name val="Tahoma"/>
      <family val="2"/>
    </font>
    <font>
      <b/>
      <sz val="12"/>
      <color theme="3"/>
      <name val="Calibri"/>
      <family val="2"/>
      <scheme val="minor"/>
    </font>
    <font>
      <b/>
      <sz val="11"/>
      <color theme="3"/>
      <name val="Calibri"/>
      <family val="2"/>
      <scheme val="minor"/>
    </font>
    <font>
      <b/>
      <sz val="14"/>
      <color rgb="FFC00000"/>
      <name val="Calibri"/>
      <family val="2"/>
      <scheme val="minor"/>
    </font>
    <font>
      <b/>
      <sz val="12"/>
      <color theme="0"/>
      <name val="Calibri"/>
      <family val="2"/>
      <scheme val="minor"/>
    </font>
    <font>
      <b/>
      <sz val="11"/>
      <color theme="1"/>
      <name val="Calibri"/>
      <family val="2"/>
      <scheme val="minor"/>
    </font>
    <font>
      <i/>
      <sz val="11"/>
      <color theme="1"/>
      <name val="Calibri"/>
      <family val="2"/>
      <scheme val="minor"/>
    </font>
    <font>
      <sz val="11"/>
      <color theme="1"/>
      <name val="Symbol"/>
      <family val="1"/>
      <charset val="2"/>
    </font>
    <font>
      <sz val="11"/>
      <color theme="1"/>
      <name val="Calibri"/>
      <family val="2"/>
    </font>
    <font>
      <b/>
      <sz val="12"/>
      <color rgb="FFC00000"/>
      <name val="Calibri"/>
      <family val="2"/>
      <scheme val="minor"/>
    </font>
    <font>
      <i/>
      <sz val="11"/>
      <color theme="1"/>
      <name val="Calibri"/>
      <family val="2"/>
    </font>
    <font>
      <b/>
      <sz val="11"/>
      <color theme="6" tint="-0.249977111117893"/>
      <name val="Calibri"/>
      <family val="2"/>
      <scheme val="minor"/>
    </font>
  </fonts>
  <fills count="23">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darkUp">
        <fgColor theme="1" tint="0.24994659260841701"/>
        <bgColor theme="4"/>
      </patternFill>
    </fill>
    <fill>
      <patternFill patternType="solid">
        <fgColor theme="3" tint="0.79998168889431442"/>
        <bgColor indexed="64"/>
      </patternFill>
    </fill>
    <fill>
      <patternFill patternType="darkUp">
        <fgColor theme="1" tint="0.24994659260841701"/>
        <bgColor theme="3" tint="0.79998168889431442"/>
      </patternFill>
    </fill>
    <fill>
      <patternFill patternType="solid">
        <fgColor theme="8" tint="-0.249977111117893"/>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5"/>
        <bgColor indexed="64"/>
      </patternFill>
    </fill>
    <fill>
      <patternFill patternType="solid">
        <fgColor theme="2" tint="-0.499984740745262"/>
        <bgColor indexed="64"/>
      </patternFill>
    </fill>
    <fill>
      <patternFill patternType="solid">
        <fgColor theme="6"/>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4.9989318521683403E-2"/>
        <bgColor indexed="64"/>
      </patternFill>
    </fill>
  </fills>
  <borders count="38">
    <border>
      <left/>
      <right/>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s>
  <cellStyleXfs count="5">
    <xf numFmtId="0" fontId="0" fillId="0" borderId="0"/>
    <xf numFmtId="0" fontId="2" fillId="0" borderId="0"/>
    <xf numFmtId="0" fontId="3" fillId="0" borderId="0"/>
    <xf numFmtId="0" fontId="2" fillId="0" borderId="0"/>
    <xf numFmtId="0" fontId="2" fillId="0" borderId="0"/>
  </cellStyleXfs>
  <cellXfs count="149">
    <xf numFmtId="0" fontId="0" fillId="0" borderId="0" xfId="0"/>
    <xf numFmtId="0" fontId="4" fillId="4" borderId="12" xfId="0" applyFont="1" applyFill="1" applyBorder="1"/>
    <xf numFmtId="0" fontId="4" fillId="4" borderId="0" xfId="0" applyFont="1" applyFill="1"/>
    <xf numFmtId="0" fontId="0" fillId="4" borderId="0" xfId="0" applyFill="1"/>
    <xf numFmtId="0" fontId="0" fillId="5" borderId="12" xfId="0" applyFill="1" applyBorder="1" applyAlignment="1">
      <alignment horizontal="left"/>
    </xf>
    <xf numFmtId="0" fontId="0" fillId="5" borderId="20" xfId="0" applyFill="1" applyBorder="1" applyAlignment="1">
      <alignment horizontal="left"/>
    </xf>
    <xf numFmtId="0" fontId="0" fillId="5" borderId="21" xfId="0" applyFill="1" applyBorder="1" applyAlignment="1">
      <alignment horizontal="left"/>
    </xf>
    <xf numFmtId="0" fontId="7" fillId="4" borderId="15" xfId="0" applyFont="1" applyFill="1" applyBorder="1"/>
    <xf numFmtId="0" fontId="0" fillId="4" borderId="16" xfId="0" applyFill="1" applyBorder="1"/>
    <xf numFmtId="0" fontId="0" fillId="4" borderId="17" xfId="0" applyFill="1" applyBorder="1"/>
    <xf numFmtId="0" fontId="6" fillId="4" borderId="20" xfId="0" applyFont="1" applyFill="1" applyBorder="1"/>
    <xf numFmtId="0" fontId="0" fillId="4" borderId="19" xfId="0" applyFill="1" applyBorder="1"/>
    <xf numFmtId="0" fontId="0" fillId="4" borderId="18" xfId="0" applyFill="1" applyBorder="1"/>
    <xf numFmtId="0" fontId="11" fillId="4" borderId="18" xfId="0" applyFont="1" applyFill="1" applyBorder="1" applyAlignment="1">
      <alignment vertical="center"/>
    </xf>
    <xf numFmtId="0" fontId="11" fillId="4" borderId="18" xfId="0" applyFont="1" applyFill="1" applyBorder="1"/>
    <xf numFmtId="0" fontId="0" fillId="4" borderId="12" xfId="0" applyFill="1" applyBorder="1"/>
    <xf numFmtId="0" fontId="0" fillId="4" borderId="21" xfId="0" applyFill="1" applyBorder="1"/>
    <xf numFmtId="0" fontId="1" fillId="2" borderId="2" xfId="0" applyFont="1" applyFill="1" applyBorder="1" applyAlignment="1">
      <alignment horizontal="left"/>
    </xf>
    <xf numFmtId="0" fontId="1" fillId="2" borderId="22" xfId="0" applyFont="1" applyFill="1" applyBorder="1" applyAlignment="1">
      <alignment horizontal="left"/>
    </xf>
    <xf numFmtId="0" fontId="1" fillId="2" borderId="23" xfId="0" applyFont="1" applyFill="1" applyBorder="1" applyAlignment="1">
      <alignment horizontal="left"/>
    </xf>
    <xf numFmtId="0" fontId="0" fillId="6" borderId="18" xfId="0" applyFill="1" applyBorder="1" applyAlignment="1">
      <alignment horizontal="left"/>
    </xf>
    <xf numFmtId="0" fontId="0" fillId="6" borderId="0" xfId="0" applyFill="1" applyAlignment="1">
      <alignment horizontal="left"/>
    </xf>
    <xf numFmtId="0" fontId="0" fillId="6" borderId="19" xfId="0" applyFill="1" applyBorder="1" applyAlignment="1">
      <alignment horizontal="left"/>
    </xf>
    <xf numFmtId="0" fontId="0" fillId="7" borderId="18" xfId="0" applyFill="1" applyBorder="1" applyAlignment="1">
      <alignment horizontal="left"/>
    </xf>
    <xf numFmtId="0" fontId="0" fillId="7" borderId="0" xfId="0" applyFill="1" applyAlignment="1">
      <alignment horizontal="left"/>
    </xf>
    <xf numFmtId="0" fontId="0" fillId="7" borderId="19" xfId="0" applyFill="1" applyBorder="1" applyAlignment="1">
      <alignment horizontal="left"/>
    </xf>
    <xf numFmtId="0" fontId="5" fillId="0" borderId="0" xfId="0" applyFont="1"/>
    <xf numFmtId="0" fontId="6" fillId="0" borderId="12" xfId="0" applyFont="1" applyBorder="1"/>
    <xf numFmtId="0" fontId="4" fillId="0" borderId="12" xfId="0" applyFont="1" applyBorder="1"/>
    <xf numFmtId="0" fontId="4" fillId="0" borderId="0" xfId="0" applyFont="1"/>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5" borderId="2" xfId="0" applyFill="1" applyBorder="1" applyAlignment="1">
      <alignment horizontal="center" vertical="center"/>
    </xf>
    <xf numFmtId="2" fontId="0" fillId="5" borderId="2" xfId="0" applyNumberFormat="1" applyFill="1" applyBorder="1" applyAlignment="1">
      <alignment horizontal="center" vertical="center"/>
    </xf>
    <xf numFmtId="0" fontId="0" fillId="0" borderId="12" xfId="0" applyBorder="1"/>
    <xf numFmtId="0" fontId="0" fillId="0" borderId="24" xfId="0" applyBorder="1" applyAlignment="1">
      <alignment horizontal="center" vertical="center"/>
    </xf>
    <xf numFmtId="0" fontId="0" fillId="5" borderId="7" xfId="0" applyFill="1" applyBorder="1" applyAlignment="1">
      <alignment horizontal="center" vertical="center"/>
    </xf>
    <xf numFmtId="2" fontId="0" fillId="5" borderId="7" xfId="0" applyNumberFormat="1" applyFill="1" applyBorder="1" applyAlignment="1">
      <alignment horizontal="center" vertical="center"/>
    </xf>
    <xf numFmtId="2" fontId="0" fillId="5" borderId="8" xfId="0" applyNumberFormat="1" applyFill="1" applyBorder="1" applyAlignment="1">
      <alignment horizontal="center" vertical="center"/>
    </xf>
    <xf numFmtId="2" fontId="0" fillId="5" borderId="10" xfId="0" applyNumberFormat="1" applyFill="1" applyBorder="1" applyAlignment="1">
      <alignment horizontal="center" vertical="center"/>
    </xf>
    <xf numFmtId="166" fontId="0" fillId="5" borderId="2" xfId="0" applyNumberFormat="1" applyFill="1" applyBorder="1" applyAlignment="1">
      <alignment horizontal="center" vertical="center"/>
    </xf>
    <xf numFmtId="164" fontId="0" fillId="5" borderId="2" xfId="0" applyNumberFormat="1" applyFill="1" applyBorder="1" applyAlignment="1">
      <alignment horizontal="center" vertical="center"/>
    </xf>
    <xf numFmtId="165" fontId="0" fillId="5" borderId="2" xfId="0" applyNumberFormat="1" applyFill="1" applyBorder="1" applyAlignment="1">
      <alignment horizontal="center" vertical="center"/>
    </xf>
    <xf numFmtId="0" fontId="12" fillId="4" borderId="4" xfId="0" applyFont="1" applyFill="1" applyBorder="1" applyAlignment="1">
      <alignment horizontal="center" vertical="center" wrapText="1"/>
    </xf>
    <xf numFmtId="0" fontId="0" fillId="5" borderId="31" xfId="0" applyFill="1" applyBorder="1" applyAlignment="1">
      <alignment horizontal="center" vertical="center"/>
    </xf>
    <xf numFmtId="166" fontId="0" fillId="5" borderId="31" xfId="0" applyNumberFormat="1" applyFill="1" applyBorder="1" applyAlignment="1">
      <alignment horizontal="center" vertical="center"/>
    </xf>
    <xf numFmtId="2" fontId="0" fillId="5" borderId="31" xfId="0" applyNumberFormat="1" applyFill="1" applyBorder="1" applyAlignment="1">
      <alignment horizontal="center" vertical="center"/>
    </xf>
    <xf numFmtId="164" fontId="0" fillId="5" borderId="31" xfId="0" applyNumberFormat="1" applyFill="1" applyBorder="1" applyAlignment="1">
      <alignment horizontal="center" vertical="center"/>
    </xf>
    <xf numFmtId="165" fontId="0" fillId="5" borderId="31" xfId="0" applyNumberFormat="1" applyFill="1" applyBorder="1" applyAlignment="1">
      <alignment horizontal="center" vertical="center"/>
    </xf>
    <xf numFmtId="166" fontId="0" fillId="5" borderId="7" xfId="0" applyNumberFormat="1" applyFill="1" applyBorder="1" applyAlignment="1">
      <alignment horizontal="center" vertical="center"/>
    </xf>
    <xf numFmtId="164" fontId="0" fillId="5" borderId="7" xfId="0" applyNumberFormat="1" applyFill="1" applyBorder="1" applyAlignment="1">
      <alignment horizontal="center" vertical="center"/>
    </xf>
    <xf numFmtId="0" fontId="1" fillId="2" borderId="4" xfId="0" applyFont="1" applyFill="1" applyBorder="1" applyAlignment="1">
      <alignment horizontal="center" vertical="center"/>
    </xf>
    <xf numFmtId="0" fontId="1" fillId="8" borderId="4" xfId="0" applyFont="1" applyFill="1" applyBorder="1" applyAlignment="1">
      <alignment horizontal="center" vertical="center"/>
    </xf>
    <xf numFmtId="0" fontId="1" fillId="8" borderId="5" xfId="0" applyFont="1" applyFill="1" applyBorder="1" applyAlignment="1">
      <alignment horizontal="center" vertical="center"/>
    </xf>
    <xf numFmtId="0" fontId="1" fillId="2" borderId="33" xfId="0" applyFont="1" applyFill="1" applyBorder="1" applyAlignment="1">
      <alignment horizontal="center" vertical="center"/>
    </xf>
    <xf numFmtId="165" fontId="0" fillId="5" borderId="7" xfId="0" applyNumberFormat="1" applyFill="1" applyBorder="1" applyAlignment="1">
      <alignment horizontal="center" vertical="center"/>
    </xf>
    <xf numFmtId="17" fontId="0" fillId="0" borderId="7" xfId="0" applyNumberFormat="1" applyBorder="1" applyAlignment="1">
      <alignment horizontal="center" vertical="center"/>
    </xf>
    <xf numFmtId="17" fontId="0" fillId="0" borderId="2" xfId="0" applyNumberFormat="1" applyBorder="1" applyAlignment="1">
      <alignment horizontal="center" vertical="center"/>
    </xf>
    <xf numFmtId="2" fontId="1" fillId="2" borderId="4" xfId="0" applyNumberFormat="1" applyFont="1" applyFill="1" applyBorder="1" applyAlignment="1">
      <alignment horizontal="center" vertical="center"/>
    </xf>
    <xf numFmtId="2" fontId="0" fillId="5" borderId="32" xfId="0" applyNumberFormat="1" applyFill="1" applyBorder="1" applyAlignment="1">
      <alignment horizontal="center" vertical="center"/>
    </xf>
    <xf numFmtId="0" fontId="13" fillId="3" borderId="0" xfId="0" applyFont="1" applyFill="1" applyAlignment="1">
      <alignment horizontal="right" vertical="center"/>
    </xf>
    <xf numFmtId="0" fontId="13" fillId="3" borderId="0" xfId="0" applyFont="1" applyFill="1" applyAlignment="1">
      <alignment horizontal="center" vertical="center"/>
    </xf>
    <xf numFmtId="0" fontId="12" fillId="10" borderId="33" xfId="0" applyFont="1" applyFill="1" applyBorder="1" applyAlignment="1">
      <alignment horizontal="center" vertical="center"/>
    </xf>
    <xf numFmtId="0" fontId="12" fillId="10" borderId="4" xfId="0" applyFont="1" applyFill="1" applyBorder="1" applyAlignment="1">
      <alignment horizontal="center" vertical="center"/>
    </xf>
    <xf numFmtId="165" fontId="12" fillId="9" borderId="4" xfId="0" applyNumberFormat="1" applyFont="1" applyFill="1" applyBorder="1" applyAlignment="1">
      <alignment horizontal="center" vertical="center"/>
    </xf>
    <xf numFmtId="165" fontId="12" fillId="10" borderId="4" xfId="0" applyNumberFormat="1" applyFont="1" applyFill="1" applyBorder="1" applyAlignment="1">
      <alignment horizontal="center" vertical="center"/>
    </xf>
    <xf numFmtId="166" fontId="12" fillId="9" borderId="4" xfId="0" applyNumberFormat="1" applyFont="1" applyFill="1" applyBorder="1" applyAlignment="1">
      <alignment horizontal="center" vertical="center"/>
    </xf>
    <xf numFmtId="2" fontId="12" fillId="9" borderId="4" xfId="0" applyNumberFormat="1" applyFont="1" applyFill="1" applyBorder="1" applyAlignment="1">
      <alignment horizontal="center" vertical="center"/>
    </xf>
    <xf numFmtId="2" fontId="12" fillId="9" borderId="5" xfId="0"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167" fontId="0" fillId="5" borderId="2" xfId="0" applyNumberFormat="1" applyFill="1" applyBorder="1" applyAlignment="1">
      <alignment horizontal="center" vertical="center"/>
    </xf>
    <xf numFmtId="1" fontId="0" fillId="5" borderId="7" xfId="0" applyNumberFormat="1" applyFill="1" applyBorder="1" applyAlignment="1">
      <alignment horizontal="center" vertical="center"/>
    </xf>
    <xf numFmtId="165" fontId="0" fillId="5" borderId="7" xfId="0" quotePrefix="1" applyNumberFormat="1" applyFill="1" applyBorder="1" applyAlignment="1">
      <alignment horizontal="center" vertical="center"/>
    </xf>
    <xf numFmtId="0" fontId="1" fillId="2" borderId="34" xfId="0" applyFont="1" applyFill="1" applyBorder="1" applyAlignment="1">
      <alignment horizontal="center" vertical="center" wrapText="1"/>
    </xf>
    <xf numFmtId="1" fontId="0" fillId="5" borderId="2" xfId="0" applyNumberFormat="1" applyFill="1" applyBorder="1" applyAlignment="1">
      <alignment horizontal="center" vertical="center"/>
    </xf>
    <xf numFmtId="1" fontId="0" fillId="5" borderId="31" xfId="0" applyNumberFormat="1" applyFill="1" applyBorder="1" applyAlignment="1">
      <alignment horizontal="center" vertical="center"/>
    </xf>
    <xf numFmtId="0" fontId="6" fillId="4" borderId="12" xfId="0" applyFont="1" applyFill="1" applyBorder="1"/>
    <xf numFmtId="0" fontId="14" fillId="2" borderId="0" xfId="0" applyFont="1" applyFill="1"/>
    <xf numFmtId="0" fontId="14" fillId="11" borderId="0" xfId="0" applyFont="1" applyFill="1"/>
    <xf numFmtId="0" fontId="0" fillId="4" borderId="0" xfId="0" applyFill="1" applyAlignment="1">
      <alignment wrapText="1"/>
    </xf>
    <xf numFmtId="0" fontId="15" fillId="4" borderId="0" xfId="0" applyFont="1" applyFill="1"/>
    <xf numFmtId="0" fontId="14" fillId="13" borderId="0" xfId="0" applyFont="1" applyFill="1"/>
    <xf numFmtId="0" fontId="14" fillId="14" borderId="0" xfId="0" applyFont="1" applyFill="1"/>
    <xf numFmtId="0" fontId="14" fillId="15" borderId="0" xfId="0" applyFont="1" applyFill="1"/>
    <xf numFmtId="0" fontId="14" fillId="16" borderId="0" xfId="0" applyFont="1" applyFill="1"/>
    <xf numFmtId="0" fontId="14" fillId="17" borderId="0" xfId="0" applyFont="1" applyFill="1"/>
    <xf numFmtId="0" fontId="0" fillId="4" borderId="0" xfId="0" applyFill="1" applyAlignment="1">
      <alignment vertical="top" wrapText="1"/>
    </xf>
    <xf numFmtId="0" fontId="14" fillId="18" borderId="0" xfId="0" applyFont="1" applyFill="1"/>
    <xf numFmtId="0" fontId="14" fillId="19" borderId="0" xfId="0" applyFont="1" applyFill="1"/>
    <xf numFmtId="0" fontId="5" fillId="4" borderId="0" xfId="0" applyFont="1" applyFill="1"/>
    <xf numFmtId="0" fontId="0" fillId="4" borderId="0" xfId="0" applyFill="1" applyAlignment="1">
      <alignment horizontal="left"/>
    </xf>
    <xf numFmtId="0" fontId="0" fillId="4" borderId="19" xfId="0" applyFill="1" applyBorder="1" applyAlignment="1">
      <alignment horizontal="left"/>
    </xf>
    <xf numFmtId="0" fontId="0" fillId="4" borderId="20" xfId="0" applyFill="1" applyBorder="1"/>
    <xf numFmtId="0" fontId="15" fillId="4" borderId="18" xfId="0" applyFont="1" applyFill="1" applyBorder="1"/>
    <xf numFmtId="0" fontId="1" fillId="2" borderId="5" xfId="0" applyFont="1" applyFill="1" applyBorder="1" applyAlignment="1">
      <alignment horizontal="center" vertical="center" wrapText="1"/>
    </xf>
    <xf numFmtId="14" fontId="0" fillId="6" borderId="6" xfId="0" applyNumberFormat="1" applyFill="1" applyBorder="1" applyAlignment="1" applyProtection="1">
      <alignment horizontal="center" vertical="center"/>
      <protection locked="0"/>
    </xf>
    <xf numFmtId="14" fontId="0" fillId="6" borderId="7" xfId="0" applyNumberFormat="1" applyFill="1" applyBorder="1" applyAlignment="1" applyProtection="1">
      <alignment horizontal="center" vertical="center"/>
      <protection locked="0"/>
    </xf>
    <xf numFmtId="14" fontId="0" fillId="6" borderId="9" xfId="0" applyNumberFormat="1" applyFill="1" applyBorder="1" applyAlignment="1" applyProtection="1">
      <alignment horizontal="center" vertical="center"/>
      <protection locked="0"/>
    </xf>
    <xf numFmtId="14" fontId="0" fillId="6" borderId="2" xfId="0" applyNumberFormat="1" applyFill="1" applyBorder="1" applyAlignment="1" applyProtection="1">
      <alignment horizontal="center" vertical="center"/>
      <protection locked="0"/>
    </xf>
    <xf numFmtId="14" fontId="0" fillId="6" borderId="11" xfId="0" applyNumberFormat="1" applyFill="1" applyBorder="1" applyAlignment="1" applyProtection="1">
      <alignment horizontal="center" vertical="center"/>
      <protection locked="0"/>
    </xf>
    <xf numFmtId="14" fontId="0" fillId="6" borderId="31" xfId="0" applyNumberFormat="1"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165" fontId="0" fillId="0" borderId="2" xfId="0" applyNumberFormat="1" applyBorder="1" applyAlignment="1">
      <alignment horizontal="center" vertical="center"/>
    </xf>
    <xf numFmtId="165" fontId="0" fillId="0" borderId="31" xfId="0" applyNumberFormat="1" applyBorder="1" applyAlignment="1">
      <alignment horizontal="center" vertical="center"/>
    </xf>
    <xf numFmtId="165" fontId="0" fillId="0" borderId="7" xfId="0" applyNumberFormat="1" applyBorder="1" applyAlignment="1">
      <alignment horizontal="center" vertical="center"/>
    </xf>
    <xf numFmtId="2" fontId="0" fillId="6" borderId="7" xfId="0" applyNumberFormat="1" applyFill="1" applyBorder="1" applyAlignment="1" applyProtection="1">
      <alignment horizontal="center" vertical="center"/>
      <protection locked="0"/>
    </xf>
    <xf numFmtId="2" fontId="0" fillId="6" borderId="2" xfId="0" applyNumberFormat="1" applyFill="1" applyBorder="1" applyAlignment="1" applyProtection="1">
      <alignment horizontal="center" vertical="center"/>
      <protection locked="0"/>
    </xf>
    <xf numFmtId="2" fontId="0" fillId="6" borderId="31" xfId="0" applyNumberFormat="1" applyFill="1" applyBorder="1" applyAlignment="1" applyProtection="1">
      <alignment horizontal="center" vertical="center"/>
      <protection locked="0"/>
    </xf>
    <xf numFmtId="165" fontId="0" fillId="7" borderId="7" xfId="0" applyNumberFormat="1" applyFill="1" applyBorder="1" applyAlignment="1" applyProtection="1">
      <alignment horizontal="center" vertical="center"/>
      <protection locked="0"/>
    </xf>
    <xf numFmtId="165" fontId="0" fillId="7" borderId="2" xfId="0" applyNumberFormat="1" applyFill="1" applyBorder="1" applyAlignment="1" applyProtection="1">
      <alignment horizontal="center" vertical="center"/>
      <protection locked="0"/>
    </xf>
    <xf numFmtId="165" fontId="0" fillId="7" borderId="31" xfId="0" applyNumberFormat="1" applyFill="1" applyBorder="1" applyAlignment="1" applyProtection="1">
      <alignment horizontal="center" vertical="center"/>
      <protection locked="0"/>
    </xf>
    <xf numFmtId="2" fontId="0" fillId="7" borderId="7" xfId="0" applyNumberFormat="1" applyFill="1" applyBorder="1" applyAlignment="1" applyProtection="1">
      <alignment horizontal="center" vertical="center"/>
      <protection locked="0"/>
    </xf>
    <xf numFmtId="2" fontId="0" fillId="7" borderId="2" xfId="0" applyNumberFormat="1" applyFill="1" applyBorder="1" applyAlignment="1" applyProtection="1">
      <alignment horizontal="center" vertical="center"/>
      <protection locked="0"/>
    </xf>
    <xf numFmtId="2" fontId="0" fillId="7" borderId="31" xfId="0" applyNumberFormat="1" applyFill="1" applyBorder="1" applyAlignment="1" applyProtection="1">
      <alignment horizontal="center" vertical="center"/>
      <protection locked="0"/>
    </xf>
    <xf numFmtId="0" fontId="6" fillId="4" borderId="0" xfId="0" applyFont="1" applyFill="1"/>
    <xf numFmtId="0" fontId="0" fillId="22" borderId="0" xfId="0" applyFill="1"/>
    <xf numFmtId="0" fontId="6" fillId="22" borderId="0" xfId="0" applyFont="1" applyFill="1"/>
    <xf numFmtId="0" fontId="4" fillId="22" borderId="0" xfId="0" applyFont="1" applyFill="1"/>
    <xf numFmtId="0" fontId="15" fillId="22" borderId="0" xfId="0" applyFont="1" applyFill="1" applyAlignment="1">
      <alignment horizontal="left" indent="2"/>
    </xf>
    <xf numFmtId="0" fontId="0" fillId="22" borderId="0" xfId="0" applyFill="1" applyAlignment="1">
      <alignment horizontal="left" indent="5"/>
    </xf>
    <xf numFmtId="0" fontId="0" fillId="4" borderId="18" xfId="0" applyFill="1" applyBorder="1" applyAlignment="1">
      <alignment horizontal="left" wrapText="1"/>
    </xf>
    <xf numFmtId="0" fontId="0" fillId="4" borderId="0" xfId="0" applyFill="1" applyAlignment="1">
      <alignment horizontal="left" wrapText="1"/>
    </xf>
    <xf numFmtId="0" fontId="0" fillId="4" borderId="19" xfId="0" applyFill="1" applyBorder="1" applyAlignment="1">
      <alignment horizontal="left" wrapText="1"/>
    </xf>
    <xf numFmtId="0" fontId="0" fillId="4" borderId="18" xfId="0" quotePrefix="1" applyFill="1" applyBorder="1" applyAlignment="1">
      <alignment horizontal="left" vertical="top" wrapText="1" indent="2"/>
    </xf>
    <xf numFmtId="0" fontId="0" fillId="4" borderId="0" xfId="0" applyFill="1" applyAlignment="1">
      <alignment horizontal="left" vertical="top" wrapText="1" indent="2"/>
    </xf>
    <xf numFmtId="0" fontId="0" fillId="4" borderId="19" xfId="0" applyFill="1" applyBorder="1" applyAlignment="1">
      <alignment horizontal="left" vertical="top" wrapText="1" indent="2"/>
    </xf>
    <xf numFmtId="0" fontId="0" fillId="4" borderId="18" xfId="0" applyFill="1" applyBorder="1" applyAlignment="1">
      <alignment horizontal="left"/>
    </xf>
    <xf numFmtId="0" fontId="0" fillId="4" borderId="0" xfId="0" applyFill="1" applyAlignment="1">
      <alignment horizontal="left"/>
    </xf>
    <xf numFmtId="0" fontId="0" fillId="4" borderId="19" xfId="0" applyFill="1" applyBorder="1" applyAlignment="1">
      <alignment horizontal="left"/>
    </xf>
    <xf numFmtId="0" fontId="0" fillId="4" borderId="18" xfId="0" quotePrefix="1" applyFill="1" applyBorder="1" applyAlignment="1">
      <alignment horizontal="left" vertical="top" wrapText="1"/>
    </xf>
    <xf numFmtId="0" fontId="0" fillId="4" borderId="0" xfId="0" applyFill="1" applyAlignment="1">
      <alignment horizontal="left" vertical="top" wrapText="1"/>
    </xf>
    <xf numFmtId="0" fontId="0" fillId="4" borderId="19" xfId="0" applyFill="1" applyBorder="1" applyAlignment="1">
      <alignment horizontal="left" vertical="top" wrapText="1"/>
    </xf>
    <xf numFmtId="0" fontId="16" fillId="21" borderId="0" xfId="0" applyFont="1" applyFill="1" applyAlignment="1">
      <alignment horizontal="center" vertical="center" wrapText="1"/>
    </xf>
    <xf numFmtId="0" fontId="16" fillId="20" borderId="0" xfId="0" applyFont="1" applyFill="1" applyAlignment="1">
      <alignment horizontal="center" vertical="center" wrapText="1"/>
    </xf>
    <xf numFmtId="0" fontId="16" fillId="12" borderId="0" xfId="0" applyFont="1" applyFill="1" applyAlignment="1">
      <alignment horizontal="center" vertical="center" wrapText="1"/>
    </xf>
    <xf numFmtId="0" fontId="15" fillId="4" borderId="0" xfId="0" applyFont="1" applyFill="1" applyAlignment="1">
      <alignment horizontal="left" vertical="top" wrapText="1"/>
    </xf>
    <xf numFmtId="0" fontId="1" fillId="2" borderId="29" xfId="0" applyFont="1" applyFill="1" applyBorder="1" applyAlignment="1">
      <alignment horizontal="right" vertical="center" indent="2"/>
    </xf>
    <xf numFmtId="0" fontId="1" fillId="2" borderId="30" xfId="0" applyFont="1" applyFill="1" applyBorder="1" applyAlignment="1">
      <alignment horizontal="right" vertical="center" indent="2"/>
    </xf>
    <xf numFmtId="0" fontId="12" fillId="9" borderId="27" xfId="0" applyFont="1" applyFill="1" applyBorder="1" applyAlignment="1">
      <alignment horizontal="right" vertical="center" indent="2"/>
    </xf>
    <xf numFmtId="0" fontId="12" fillId="9" borderId="28" xfId="0" applyFont="1" applyFill="1" applyBorder="1" applyAlignment="1">
      <alignment horizontal="right" vertical="center" indent="2"/>
    </xf>
    <xf numFmtId="0" fontId="19" fillId="3" borderId="35"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37" xfId="0" applyFont="1" applyFill="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Normal 3 2" xfId="3" xr:uid="{00000000-0005-0000-0000-000003000000}"/>
    <cellStyle name="Normal 3 3" xfId="4" xr:uid="{00000000-0005-0000-0000-000004000000}"/>
  </cellStyles>
  <dxfs count="2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 </a:t>
            </a:r>
          </a:p>
        </c:rich>
      </c:tx>
      <c:overlay val="0"/>
    </c:title>
    <c:autoTitleDeleted val="0"/>
    <c:plotArea>
      <c:layout>
        <c:manualLayout>
          <c:layoutTarget val="inner"/>
          <c:xMode val="edge"/>
          <c:yMode val="edge"/>
          <c:x val="0.12385394355705133"/>
          <c:y val="0.13345308641975309"/>
          <c:w val="0.79965101248580361"/>
          <c:h val="0.68634444444444442"/>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année'!$H$5:$H$16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A79-4320-856C-46143570DE76}"/>
            </c:ext>
          </c:extLst>
        </c:ser>
        <c:ser>
          <c:idx val="2"/>
          <c:order val="1"/>
          <c:tx>
            <c:v>Consommation HP</c:v>
          </c:tx>
          <c:spPr>
            <a:ln w="38100">
              <a:solidFill>
                <a:schemeClr val="accent5"/>
              </a:solidFill>
            </a:ln>
          </c:spPr>
          <c:marker>
            <c:symbol val="triangle"/>
            <c:size val="6"/>
            <c:spPr>
              <a:solidFill>
                <a:schemeClr val="accent5"/>
              </a:solidFill>
            </c:spPr>
          </c:marker>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année'!$G$5:$G$16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A79-4320-856C-46143570DE76}"/>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année'!$J$5:$J$16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A79-4320-856C-46143570DE76}"/>
            </c:ext>
          </c:extLst>
        </c:ser>
        <c:dLbls>
          <c:showLegendKey val="0"/>
          <c:showVal val="0"/>
          <c:showCatName val="0"/>
          <c:showSerName val="0"/>
          <c:showPercent val="0"/>
          <c:showBubbleSize val="0"/>
        </c:dLbls>
        <c:marker val="1"/>
        <c:smooth val="0"/>
        <c:axId val="116590592"/>
        <c:axId val="114842368"/>
      </c:lineChart>
      <c:catAx>
        <c:axId val="116590592"/>
        <c:scaling>
          <c:orientation val="minMax"/>
        </c:scaling>
        <c:delete val="0"/>
        <c:axPos val="b"/>
        <c:numFmt formatCode="General" sourceLinked="0"/>
        <c:majorTickMark val="out"/>
        <c:minorTickMark val="none"/>
        <c:tickLblPos val="nextTo"/>
        <c:crossAx val="114842368"/>
        <c:crosses val="autoZero"/>
        <c:auto val="1"/>
        <c:lblAlgn val="ctr"/>
        <c:lblOffset val="100"/>
        <c:noMultiLvlLbl val="0"/>
      </c:catAx>
      <c:valAx>
        <c:axId val="114842368"/>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740740740741E-2"/>
              <c:y val="0.25858888888888887"/>
            </c:manualLayout>
          </c:layout>
          <c:overlay val="0"/>
        </c:title>
        <c:numFmt formatCode="0" sourceLinked="0"/>
        <c:majorTickMark val="out"/>
        <c:minorTickMark val="none"/>
        <c:tickLblPos val="nextTo"/>
        <c:crossAx val="116590592"/>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strRef>
              <c:f>'2031'!$D$7:$D$18</c:f>
            </c:strRef>
          </c:cat>
          <c:val>
            <c:numRef>
              <c:f>'2031'!$K$7:$K$18</c:f>
              <c:numCache>
                <c:formatCode>0.00</c:formatCode>
                <c:ptCount val="12"/>
              </c:numCache>
            </c:numRef>
          </c:val>
          <c:extLst>
            <c:ext xmlns:c16="http://schemas.microsoft.com/office/drawing/2014/chart" uri="{C3380CC4-5D6E-409C-BE32-E72D297353CC}">
              <c16:uniqueId val="{00000000-3D04-4DE4-BFDA-20008C1A8287}"/>
            </c:ext>
          </c:extLst>
        </c:ser>
        <c:dLbls>
          <c:showLegendKey val="0"/>
          <c:showVal val="0"/>
          <c:showCatName val="0"/>
          <c:showSerName val="0"/>
          <c:showPercent val="0"/>
          <c:showBubbleSize val="0"/>
        </c:dLbls>
        <c:gapWidth val="150"/>
        <c:overlap val="100"/>
        <c:axId val="121461760"/>
        <c:axId val="121571008"/>
      </c:barChart>
      <c:catAx>
        <c:axId val="12146176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1571008"/>
        <c:crosses val="autoZero"/>
        <c:auto val="1"/>
        <c:lblAlgn val="ctr"/>
        <c:lblOffset val="20"/>
        <c:noMultiLvlLbl val="0"/>
      </c:catAx>
      <c:valAx>
        <c:axId val="121571008"/>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21461760"/>
        <c:crosses val="autoZero"/>
        <c:crossBetween val="between"/>
      </c:valAx>
    </c:plotArea>
    <c:plotVisOnly val="0"/>
    <c:dispBlanksAs val="gap"/>
    <c:showDLblsOverMax val="0"/>
  </c:chart>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'2022'!$D$7:$D$18</c:f>
            </c:multiLvlStrRef>
          </c:cat>
          <c:val>
            <c:numRef>
              <c:f>'2022'!$K$7:$K$18</c:f>
              <c:numCache>
                <c:formatCode>0.00</c:formatCode>
                <c:ptCount val="12"/>
              </c:numCache>
            </c:numRef>
          </c:val>
          <c:extLst>
            <c:ext xmlns:c16="http://schemas.microsoft.com/office/drawing/2014/chart" uri="{C3380CC4-5D6E-409C-BE32-E72D297353CC}">
              <c16:uniqueId val="{00000000-5F12-48E4-BFE7-8645B1766B5C}"/>
            </c:ext>
          </c:extLst>
        </c:ser>
        <c:dLbls>
          <c:showLegendKey val="0"/>
          <c:showVal val="0"/>
          <c:showCatName val="0"/>
          <c:showSerName val="0"/>
          <c:showPercent val="0"/>
          <c:showBubbleSize val="0"/>
        </c:dLbls>
        <c:gapWidth val="150"/>
        <c:overlap val="100"/>
        <c:axId val="153638912"/>
        <c:axId val="153204352"/>
      </c:barChart>
      <c:catAx>
        <c:axId val="15363891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3204352"/>
        <c:crosses val="autoZero"/>
        <c:auto val="1"/>
        <c:lblAlgn val="ctr"/>
        <c:lblOffset val="20"/>
        <c:noMultiLvlLbl val="0"/>
      </c:catAx>
      <c:valAx>
        <c:axId val="153204352"/>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53638912"/>
        <c:crosses val="autoZero"/>
        <c:crossBetween val="between"/>
      </c:valAx>
    </c:plotArea>
    <c:plotVisOnly val="0"/>
    <c:dispBlanksAs val="gap"/>
    <c:showDLblsOverMax val="0"/>
  </c:chart>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'2022'!$D$7:$D$18</c:f>
            </c:multiLvlStrRef>
          </c:cat>
          <c:val>
            <c:numRef>
              <c:f>'2022'!$O$7:$O$18</c:f>
              <c:numCache>
                <c:formatCode>0.00</c:formatCode>
                <c:ptCount val="12"/>
              </c:numCache>
            </c:numRef>
          </c:val>
          <c:smooth val="0"/>
          <c:extLst>
            <c:ext xmlns:c16="http://schemas.microsoft.com/office/drawing/2014/chart" uri="{C3380CC4-5D6E-409C-BE32-E72D297353CC}">
              <c16:uniqueId val="{00000000-F8C1-4ECC-96F2-95A73BB336C6}"/>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'2022'!$D$7:$D$18</c:f>
            </c:multiLvlStrRef>
          </c:cat>
          <c:val>
            <c:numRef>
              <c:f>'2022'!$N$7:$N$18</c:f>
              <c:numCache>
                <c:formatCode>0.00</c:formatCode>
                <c:ptCount val="12"/>
              </c:numCache>
            </c:numRef>
          </c:val>
          <c:smooth val="0"/>
          <c:extLst>
            <c:ext xmlns:c16="http://schemas.microsoft.com/office/drawing/2014/chart" uri="{C3380CC4-5D6E-409C-BE32-E72D297353CC}">
              <c16:uniqueId val="{00000001-F8C1-4ECC-96F2-95A73BB336C6}"/>
            </c:ext>
          </c:extLst>
        </c:ser>
        <c:dLbls>
          <c:showLegendKey val="0"/>
          <c:showVal val="0"/>
          <c:showCatName val="0"/>
          <c:showSerName val="0"/>
          <c:showPercent val="0"/>
          <c:showBubbleSize val="0"/>
        </c:dLbls>
        <c:marker val="1"/>
        <c:smooth val="0"/>
        <c:axId val="153639424"/>
        <c:axId val="153206080"/>
      </c:lineChart>
      <c:catAx>
        <c:axId val="15363942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3206080"/>
        <c:crosses val="autoZero"/>
        <c:auto val="1"/>
        <c:lblAlgn val="ctr"/>
        <c:lblOffset val="20"/>
        <c:noMultiLvlLbl val="0"/>
      </c:catAx>
      <c:valAx>
        <c:axId val="153206080"/>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53639424"/>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'2022'!$D$7:$D$18</c:f>
            </c:multiLvlStrRef>
          </c:cat>
          <c:val>
            <c:numRef>
              <c:f>'2022'!$Q$7:$Q$18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E33-4731-B90B-28581BC82334}"/>
            </c:ext>
          </c:extLst>
        </c:ser>
        <c:ser>
          <c:idx val="1"/>
          <c:order val="1"/>
          <c:tx>
            <c:v>Maximum</c:v>
          </c:tx>
          <c:spPr>
            <a:ln w="28575">
              <a:solidFill>
                <a:schemeClr val="tx1"/>
              </a:solidFill>
              <a:prstDash val="solid"/>
            </a:ln>
          </c:spPr>
          <c:marker>
            <c:symbol val="none"/>
          </c:marker>
          <c:cat>
            <c:multiLvlStrRef>
              <c:f>'2022'!$D$7:$D$18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DE33-4731-B90B-28581BC82334}"/>
            </c:ext>
          </c:extLst>
        </c:ser>
        <c:ser>
          <c:idx val="2"/>
          <c:order val="2"/>
          <c:tx>
            <c:v>Limite inférieure</c:v>
          </c:tx>
          <c:spPr>
            <a:ln w="28575">
              <a:solidFill>
                <a:srgbClr val="C00000"/>
              </a:solidFill>
              <a:prstDash val="dash"/>
            </a:ln>
          </c:spPr>
          <c:marker>
            <c:symbol val="none"/>
          </c:marker>
          <c:cat>
            <c:multiLvlStrRef>
              <c:f>'2022'!$D$7:$D$18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DE33-4731-B90B-28581BC82334}"/>
            </c:ext>
          </c:extLst>
        </c:ser>
        <c:dLbls>
          <c:showLegendKey val="0"/>
          <c:showVal val="0"/>
          <c:showCatName val="0"/>
          <c:showSerName val="0"/>
          <c:showPercent val="0"/>
          <c:showBubbleSize val="0"/>
        </c:dLbls>
        <c:marker val="1"/>
        <c:smooth val="0"/>
        <c:axId val="153639936"/>
        <c:axId val="152896640"/>
      </c:lineChart>
      <c:catAx>
        <c:axId val="15363993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2896640"/>
        <c:crosses val="autoZero"/>
        <c:auto val="1"/>
        <c:lblAlgn val="ctr"/>
        <c:lblOffset val="20"/>
        <c:noMultiLvlLbl val="0"/>
      </c:catAx>
      <c:valAx>
        <c:axId val="152896640"/>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53639936"/>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'2022'!$D$7:$D$18</c:f>
            </c:multiLvlStrRef>
          </c:cat>
          <c:val>
            <c:numRef>
              <c:f>'2022'!$L$7:$L$18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3F8-4C6F-986E-4D4AA0B472A0}"/>
            </c:ext>
          </c:extLst>
        </c:ser>
        <c:dLbls>
          <c:showLegendKey val="0"/>
          <c:showVal val="0"/>
          <c:showCatName val="0"/>
          <c:showSerName val="0"/>
          <c:showPercent val="0"/>
          <c:showBubbleSize val="0"/>
        </c:dLbls>
        <c:marker val="1"/>
        <c:smooth val="0"/>
        <c:axId val="153640448"/>
        <c:axId val="152898368"/>
      </c:lineChart>
      <c:catAx>
        <c:axId val="15364044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2898368"/>
        <c:crosses val="autoZero"/>
        <c:auto val="1"/>
        <c:lblAlgn val="ctr"/>
        <c:lblOffset val="20"/>
        <c:noMultiLvlLbl val="0"/>
      </c:catAx>
      <c:valAx>
        <c:axId val="152898368"/>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53640448"/>
        <c:crosses val="autoZero"/>
        <c:crossBetween val="between"/>
      </c:valAx>
    </c:plotArea>
    <c:plotVisOnly val="0"/>
    <c:dispBlanksAs val="gap"/>
    <c:showDLblsOverMax val="0"/>
  </c:chart>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'2022'!$D$7:$D$18</c:f>
            </c:multiLvlStrRef>
          </c:cat>
          <c:val>
            <c:numRef>
              <c:f>'2022'!$M$7:$M$18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D52-4209-82F0-2E33FBB94E88}"/>
            </c:ext>
          </c:extLst>
        </c:ser>
        <c:dLbls>
          <c:showLegendKey val="0"/>
          <c:showVal val="0"/>
          <c:showCatName val="0"/>
          <c:showSerName val="0"/>
          <c:showPercent val="0"/>
          <c:showBubbleSize val="0"/>
        </c:dLbls>
        <c:marker val="1"/>
        <c:smooth val="0"/>
        <c:axId val="154316800"/>
        <c:axId val="152900096"/>
      </c:lineChart>
      <c:catAx>
        <c:axId val="15431680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2900096"/>
        <c:crosses val="autoZero"/>
        <c:auto val="1"/>
        <c:lblAlgn val="ctr"/>
        <c:lblOffset val="20"/>
        <c:noMultiLvlLbl val="0"/>
      </c:catAx>
      <c:valAx>
        <c:axId val="152900096"/>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54316800"/>
        <c:crosses val="autoZero"/>
        <c:crossBetween val="between"/>
      </c:valAx>
    </c:plotArea>
    <c:plotVisOnly val="0"/>
    <c:dispBlanksAs val="gap"/>
    <c:showDLblsOverMax val="0"/>
  </c:chart>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'2022'!$D$7:$D$18</c:f>
            </c:multiLvlStrRef>
          </c:cat>
          <c:val>
            <c:numRef>
              <c:f>'2022'!$S$7:$S$18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E7D-472F-A72E-BE611DB30111}"/>
            </c:ext>
          </c:extLst>
        </c:ser>
        <c:dLbls>
          <c:showLegendKey val="0"/>
          <c:showVal val="0"/>
          <c:showCatName val="0"/>
          <c:showSerName val="0"/>
          <c:showPercent val="0"/>
          <c:showBubbleSize val="0"/>
        </c:dLbls>
        <c:gapWidth val="150"/>
        <c:axId val="154317312"/>
        <c:axId val="152901824"/>
      </c:barChart>
      <c:catAx>
        <c:axId val="154317312"/>
        <c:scaling>
          <c:orientation val="minMax"/>
        </c:scaling>
        <c:delete val="0"/>
        <c:axPos val="b"/>
        <c:majorTickMark val="out"/>
        <c:minorTickMark val="none"/>
        <c:tickLblPos val="nextTo"/>
        <c:txPr>
          <a:bodyPr rot="-2700000" vert="horz"/>
          <a:lstStyle/>
          <a:p>
            <a:pPr>
              <a:defRPr/>
            </a:pPr>
            <a:endParaRPr lang="fr-FR"/>
          </a:p>
        </c:txPr>
        <c:crossAx val="152901824"/>
        <c:crosses val="autoZero"/>
        <c:auto val="1"/>
        <c:lblAlgn val="ctr"/>
        <c:lblOffset val="20"/>
        <c:tickLblSkip val="1"/>
        <c:noMultiLvlLbl val="0"/>
      </c:catAx>
      <c:valAx>
        <c:axId val="152901824"/>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54317312"/>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'2022'!$D$7:$D$18</c:f>
            </c:multiLvlStrRef>
          </c:cat>
          <c:val>
            <c:numRef>
              <c:f>'2022'!$F$7:$F$18</c:f>
              <c:numCache>
                <c:formatCode>General</c:formatCode>
                <c:ptCount val="12"/>
              </c:numCache>
            </c:numRef>
          </c:val>
          <c:extLst>
            <c:ext xmlns:c16="http://schemas.microsoft.com/office/drawing/2014/chart" uri="{C3380CC4-5D6E-409C-BE32-E72D297353CC}">
              <c16:uniqueId val="{00000000-DF32-4B20-A38B-797A4DCF4BC3}"/>
            </c:ext>
          </c:extLst>
        </c:ser>
        <c:ser>
          <c:idx val="2"/>
          <c:order val="1"/>
          <c:tx>
            <c:v>Consommation HP</c:v>
          </c:tx>
          <c:invertIfNegative val="0"/>
          <c:cat>
            <c:multiLvlStrRef>
              <c:f>'2022'!$D$7:$D$18</c:f>
            </c:multiLvlStrRef>
          </c:cat>
          <c:val>
            <c:numRef>
              <c:f>'2022'!$E$7:$E$18</c:f>
              <c:numCache>
                <c:formatCode>General</c:formatCode>
                <c:ptCount val="12"/>
              </c:numCache>
            </c:numRef>
          </c:val>
          <c:extLst>
            <c:ext xmlns:c16="http://schemas.microsoft.com/office/drawing/2014/chart" uri="{C3380CC4-5D6E-409C-BE32-E72D297353CC}">
              <c16:uniqueId val="{00000001-DF32-4B20-A38B-797A4DCF4BC3}"/>
            </c:ext>
          </c:extLst>
        </c:ser>
        <c:dLbls>
          <c:showLegendKey val="0"/>
          <c:showVal val="0"/>
          <c:showCatName val="0"/>
          <c:showSerName val="0"/>
          <c:showPercent val="0"/>
          <c:showBubbleSize val="0"/>
        </c:dLbls>
        <c:gapWidth val="150"/>
        <c:overlap val="100"/>
        <c:axId val="154317824"/>
        <c:axId val="154435584"/>
      </c:barChart>
      <c:lineChart>
        <c:grouping val="standard"/>
        <c:varyColors val="0"/>
        <c:ser>
          <c:idx val="1"/>
          <c:order val="2"/>
          <c:tx>
            <c:v>Coût</c:v>
          </c:tx>
          <c:spPr>
            <a:ln w="34925">
              <a:solidFill>
                <a:schemeClr val="accent2"/>
              </a:solidFill>
            </a:ln>
          </c:spPr>
          <c:marker>
            <c:symbol val="none"/>
          </c:marker>
          <c:cat>
            <c:multiLvlStrRef>
              <c:f>'2022'!$D$7:$D$18</c:f>
            </c:multiLvlStrRef>
          </c:cat>
          <c:val>
            <c:numRef>
              <c:f>'2022'!$K$7:$K$18</c:f>
              <c:numCache>
                <c:formatCode>0.00</c:formatCode>
                <c:ptCount val="12"/>
              </c:numCache>
            </c:numRef>
          </c:val>
          <c:smooth val="0"/>
          <c:extLst>
            <c:ext xmlns:c16="http://schemas.microsoft.com/office/drawing/2014/chart" uri="{C3380CC4-5D6E-409C-BE32-E72D297353CC}">
              <c16:uniqueId val="{00000002-DF32-4B20-A38B-797A4DCF4BC3}"/>
            </c:ext>
          </c:extLst>
        </c:ser>
        <c:dLbls>
          <c:showLegendKey val="0"/>
          <c:showVal val="0"/>
          <c:showCatName val="0"/>
          <c:showSerName val="0"/>
          <c:showPercent val="0"/>
          <c:showBubbleSize val="0"/>
        </c:dLbls>
        <c:marker val="1"/>
        <c:smooth val="0"/>
        <c:axId val="154318336"/>
        <c:axId val="154436160"/>
      </c:lineChart>
      <c:catAx>
        <c:axId val="154317824"/>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54435584"/>
        <c:crosses val="autoZero"/>
        <c:auto val="1"/>
        <c:lblAlgn val="ctr"/>
        <c:lblOffset val="20"/>
        <c:noMultiLvlLbl val="0"/>
      </c:catAx>
      <c:valAx>
        <c:axId val="15443558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4317824"/>
        <c:crosses val="autoZero"/>
        <c:crossBetween val="between"/>
      </c:valAx>
      <c:valAx>
        <c:axId val="154436160"/>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54318336"/>
        <c:crosses val="max"/>
        <c:crossBetween val="between"/>
      </c:valAx>
      <c:catAx>
        <c:axId val="154318336"/>
        <c:scaling>
          <c:orientation val="minMax"/>
        </c:scaling>
        <c:delete val="1"/>
        <c:axPos val="b"/>
        <c:numFmt formatCode="General" sourceLinked="1"/>
        <c:majorTickMark val="out"/>
        <c:minorTickMark val="none"/>
        <c:tickLblPos val="nextTo"/>
        <c:crossAx val="154436160"/>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7D6F-468B-8B67-E0D8C9277E02}"/>
              </c:ext>
            </c:extLst>
          </c:dPt>
          <c:cat>
            <c:multiLvlStrRef>
              <c:f>'2022'!$D$7:$D$18</c:f>
            </c:multiLvlStrRef>
          </c:cat>
          <c:val>
            <c:numRef>
              <c:f>'2022'!$I$7:$I$18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D6F-468B-8B67-E0D8C9277E02}"/>
            </c:ext>
          </c:extLst>
        </c:ser>
        <c:dLbls>
          <c:showLegendKey val="0"/>
          <c:showVal val="0"/>
          <c:showCatName val="0"/>
          <c:showSerName val="0"/>
          <c:showPercent val="0"/>
          <c:showBubbleSize val="0"/>
        </c:dLbls>
        <c:gapWidth val="150"/>
        <c:axId val="154318848"/>
        <c:axId val="154438464"/>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'2022'!$D$7:$D$18</c:f>
            </c:multiLvlStrRef>
          </c:cat>
          <c:val>
            <c:numRef>
              <c:f>'2022'!$R$7:$R$18</c:f>
              <c:numCache>
                <c:formatCode>0.00</c:formatCode>
                <c:ptCount val="12"/>
              </c:numCache>
            </c:numRef>
          </c:val>
          <c:smooth val="0"/>
          <c:extLst>
            <c:ext xmlns:c16="http://schemas.microsoft.com/office/drawing/2014/chart" uri="{C3380CC4-5D6E-409C-BE32-E72D297353CC}">
              <c16:uniqueId val="{00000002-7D6F-468B-8B67-E0D8C9277E02}"/>
            </c:ext>
          </c:extLst>
        </c:ser>
        <c:dLbls>
          <c:showLegendKey val="0"/>
          <c:showVal val="0"/>
          <c:showCatName val="0"/>
          <c:showSerName val="0"/>
          <c:showPercent val="0"/>
          <c:showBubbleSize val="0"/>
        </c:dLbls>
        <c:marker val="1"/>
        <c:smooth val="0"/>
        <c:axId val="154319872"/>
        <c:axId val="154439040"/>
      </c:lineChart>
      <c:catAx>
        <c:axId val="154318848"/>
        <c:scaling>
          <c:orientation val="minMax"/>
        </c:scaling>
        <c:delete val="0"/>
        <c:axPos val="b"/>
        <c:numFmt formatCode="General" sourceLinked="1"/>
        <c:majorTickMark val="out"/>
        <c:minorTickMark val="none"/>
        <c:tickLblPos val="nextTo"/>
        <c:txPr>
          <a:bodyPr rot="-2700000"/>
          <a:lstStyle/>
          <a:p>
            <a:pPr>
              <a:defRPr/>
            </a:pPr>
            <a:endParaRPr lang="fr-FR"/>
          </a:p>
        </c:txPr>
        <c:crossAx val="154438464"/>
        <c:crosses val="autoZero"/>
        <c:auto val="1"/>
        <c:lblAlgn val="ctr"/>
        <c:lblOffset val="100"/>
        <c:noMultiLvlLbl val="0"/>
      </c:catAx>
      <c:valAx>
        <c:axId val="154438464"/>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54318848"/>
        <c:crosses val="autoZero"/>
        <c:crossBetween val="between"/>
      </c:valAx>
      <c:valAx>
        <c:axId val="154439040"/>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54319872"/>
        <c:crosses val="max"/>
        <c:crossBetween val="between"/>
      </c:valAx>
      <c:catAx>
        <c:axId val="154319872"/>
        <c:scaling>
          <c:orientation val="minMax"/>
        </c:scaling>
        <c:delete val="1"/>
        <c:axPos val="b"/>
        <c:numFmt formatCode="General" sourceLinked="1"/>
        <c:majorTickMark val="out"/>
        <c:minorTickMark val="none"/>
        <c:tickLblPos val="nextTo"/>
        <c:crossAx val="154439040"/>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'2022'!$D$7:$D$18</c:f>
            </c:multiLvlStrRef>
          </c:cat>
          <c:val>
            <c:numRef>
              <c:f>'2022'!$F$7:$F$18</c:f>
              <c:numCache>
                <c:formatCode>General</c:formatCode>
                <c:ptCount val="12"/>
              </c:numCache>
            </c:numRef>
          </c:val>
          <c:extLst>
            <c:ext xmlns:c16="http://schemas.microsoft.com/office/drawing/2014/chart" uri="{C3380CC4-5D6E-409C-BE32-E72D297353CC}">
              <c16:uniqueId val="{00000000-80C8-430E-8C29-853502B8AFEC}"/>
            </c:ext>
          </c:extLst>
        </c:ser>
        <c:ser>
          <c:idx val="2"/>
          <c:order val="1"/>
          <c:tx>
            <c:v>Consommation HP</c:v>
          </c:tx>
          <c:invertIfNegative val="0"/>
          <c:cat>
            <c:multiLvlStrRef>
              <c:f>'2022'!$D$7:$D$18</c:f>
            </c:multiLvlStrRef>
          </c:cat>
          <c:val>
            <c:numRef>
              <c:f>'2022'!$E$7:$E$18</c:f>
              <c:numCache>
                <c:formatCode>General</c:formatCode>
                <c:ptCount val="12"/>
              </c:numCache>
            </c:numRef>
          </c:val>
          <c:extLst>
            <c:ext xmlns:c16="http://schemas.microsoft.com/office/drawing/2014/chart" uri="{C3380CC4-5D6E-409C-BE32-E72D297353CC}">
              <c16:uniqueId val="{00000001-80C8-430E-8C29-853502B8AFEC}"/>
            </c:ext>
          </c:extLst>
        </c:ser>
        <c:ser>
          <c:idx val="1"/>
          <c:order val="2"/>
          <c:tx>
            <c:v>Consommation totale</c:v>
          </c:tx>
          <c:invertIfNegative val="0"/>
          <c:cat>
            <c:multiLvlStrRef>
              <c:f>'2022'!$D$7:$D$18</c:f>
            </c:multiLvlStrRef>
          </c:cat>
          <c:val>
            <c:numRef>
              <c:f>'2022'!$I$7:$I$18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0C8-430E-8C29-853502B8AFEC}"/>
            </c:ext>
          </c:extLst>
        </c:ser>
        <c:dLbls>
          <c:showLegendKey val="0"/>
          <c:showVal val="0"/>
          <c:showCatName val="0"/>
          <c:showSerName val="0"/>
          <c:showPercent val="0"/>
          <c:showBubbleSize val="0"/>
        </c:dLbls>
        <c:gapWidth val="150"/>
        <c:axId val="154046464"/>
        <c:axId val="154440768"/>
      </c:barChart>
      <c:catAx>
        <c:axId val="154046464"/>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54440768"/>
        <c:crosses val="autoZero"/>
        <c:auto val="0"/>
        <c:lblAlgn val="ctr"/>
        <c:lblOffset val="100"/>
        <c:noMultiLvlLbl val="0"/>
      </c:catAx>
      <c:valAx>
        <c:axId val="154440768"/>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4046464"/>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'2021'!$D$7:$D$18</c:f>
            </c:multiLvlStrRef>
          </c:cat>
          <c:val>
            <c:numRef>
              <c:f>'2021'!$H$7:$H$18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6E4-4538-886B-D2D92619E3D8}"/>
            </c:ext>
          </c:extLst>
        </c:ser>
        <c:ser>
          <c:idx val="2"/>
          <c:order val="1"/>
          <c:tx>
            <c:v>Consommation HP</c:v>
          </c:tx>
          <c:spPr>
            <a:ln w="38100">
              <a:solidFill>
                <a:schemeClr val="accent5"/>
              </a:solidFill>
            </a:ln>
          </c:spPr>
          <c:marker>
            <c:symbol val="triangle"/>
            <c:size val="6"/>
            <c:spPr>
              <a:solidFill>
                <a:schemeClr val="accent5"/>
              </a:solidFill>
            </c:spPr>
          </c:marker>
          <c:cat>
            <c:multiLvlStrRef>
              <c:f>'2021'!$D$7:$D$18</c:f>
            </c:multiLvlStrRef>
          </c:cat>
          <c:val>
            <c:numRef>
              <c:f>'2021'!$G$7:$G$18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76E4-4538-886B-D2D92619E3D8}"/>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'2021'!$D$7:$D$18</c:f>
            </c:multiLvlStrRef>
          </c:cat>
          <c:val>
            <c:numRef>
              <c:f>'2021'!$J$7:$J$18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76E4-4538-886B-D2D92619E3D8}"/>
            </c:ext>
          </c:extLst>
        </c:ser>
        <c:dLbls>
          <c:showLegendKey val="0"/>
          <c:showVal val="0"/>
          <c:showCatName val="0"/>
          <c:showSerName val="0"/>
          <c:showPercent val="0"/>
          <c:showBubbleSize val="0"/>
        </c:dLbls>
        <c:marker val="1"/>
        <c:smooth val="0"/>
        <c:axId val="154048000"/>
        <c:axId val="154441920"/>
      </c:lineChart>
      <c:catAx>
        <c:axId val="15404800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4441920"/>
        <c:crosses val="autoZero"/>
        <c:auto val="1"/>
        <c:lblAlgn val="ctr"/>
        <c:lblOffset val="20"/>
        <c:noMultiLvlLbl val="0"/>
      </c:catAx>
      <c:valAx>
        <c:axId val="154441920"/>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54048000"/>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strRef>
              <c:f>'2031'!$D$7:$D$18</c:f>
            </c:strRef>
          </c:cat>
          <c:val>
            <c:numRef>
              <c:f>'2031'!$O$7:$O$18</c:f>
              <c:numCache>
                <c:formatCode>0.00</c:formatCode>
                <c:ptCount val="12"/>
              </c:numCache>
            </c:numRef>
          </c:val>
          <c:smooth val="0"/>
          <c:extLst>
            <c:ext xmlns:c16="http://schemas.microsoft.com/office/drawing/2014/chart" uri="{C3380CC4-5D6E-409C-BE32-E72D297353CC}">
              <c16:uniqueId val="{00000000-3781-4CA7-AA27-82E6C2710972}"/>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strRef>
              <c:f>'2031'!$D$7:$D$18</c:f>
            </c:strRef>
          </c:cat>
          <c:val>
            <c:numRef>
              <c:f>'2031'!$N$7:$N$18</c:f>
              <c:numCache>
                <c:formatCode>0.00</c:formatCode>
                <c:ptCount val="12"/>
              </c:numCache>
            </c:numRef>
          </c:val>
          <c:smooth val="0"/>
          <c:extLst>
            <c:ext xmlns:c16="http://schemas.microsoft.com/office/drawing/2014/chart" uri="{C3380CC4-5D6E-409C-BE32-E72D297353CC}">
              <c16:uniqueId val="{00000001-3781-4CA7-AA27-82E6C2710972}"/>
            </c:ext>
          </c:extLst>
        </c:ser>
        <c:dLbls>
          <c:showLegendKey val="0"/>
          <c:showVal val="0"/>
          <c:showCatName val="0"/>
          <c:showSerName val="0"/>
          <c:showPercent val="0"/>
          <c:showBubbleSize val="0"/>
        </c:dLbls>
        <c:marker val="1"/>
        <c:smooth val="0"/>
        <c:axId val="118353920"/>
        <c:axId val="121572736"/>
      </c:lineChart>
      <c:catAx>
        <c:axId val="11835392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1572736"/>
        <c:crosses val="autoZero"/>
        <c:auto val="1"/>
        <c:lblAlgn val="ctr"/>
        <c:lblOffset val="20"/>
        <c:noMultiLvlLbl val="0"/>
      </c:catAx>
      <c:valAx>
        <c:axId val="121572736"/>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18353920"/>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'2021'!$D$7:$D$18</c:f>
            </c:multiLvlStrRef>
          </c:cat>
          <c:val>
            <c:numRef>
              <c:f>'2021'!$K$7:$K$18</c:f>
              <c:numCache>
                <c:formatCode>0.00</c:formatCode>
                <c:ptCount val="12"/>
              </c:numCache>
            </c:numRef>
          </c:val>
          <c:extLst>
            <c:ext xmlns:c16="http://schemas.microsoft.com/office/drawing/2014/chart" uri="{C3380CC4-5D6E-409C-BE32-E72D297353CC}">
              <c16:uniqueId val="{00000000-BEC1-4469-952D-255C181587CC}"/>
            </c:ext>
          </c:extLst>
        </c:ser>
        <c:dLbls>
          <c:showLegendKey val="0"/>
          <c:showVal val="0"/>
          <c:showCatName val="0"/>
          <c:showSerName val="0"/>
          <c:showPercent val="0"/>
          <c:showBubbleSize val="0"/>
        </c:dLbls>
        <c:gapWidth val="150"/>
        <c:overlap val="100"/>
        <c:axId val="154048512"/>
        <c:axId val="115476160"/>
      </c:barChart>
      <c:catAx>
        <c:axId val="15404851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15476160"/>
        <c:crosses val="autoZero"/>
        <c:auto val="1"/>
        <c:lblAlgn val="ctr"/>
        <c:lblOffset val="20"/>
        <c:noMultiLvlLbl val="0"/>
      </c:catAx>
      <c:valAx>
        <c:axId val="115476160"/>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54048512"/>
        <c:crosses val="autoZero"/>
        <c:crossBetween val="between"/>
      </c:valAx>
    </c:plotArea>
    <c:plotVisOnly val="0"/>
    <c:dispBlanksAs val="gap"/>
    <c:showDLblsOverMax val="0"/>
  </c:chart>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'2021'!$D$7:$D$18</c:f>
            </c:multiLvlStrRef>
          </c:cat>
          <c:val>
            <c:numRef>
              <c:f>'2021'!$O$7:$O$18</c:f>
              <c:numCache>
                <c:formatCode>0.00</c:formatCode>
                <c:ptCount val="12"/>
              </c:numCache>
            </c:numRef>
          </c:val>
          <c:smooth val="0"/>
          <c:extLst>
            <c:ext xmlns:c16="http://schemas.microsoft.com/office/drawing/2014/chart" uri="{C3380CC4-5D6E-409C-BE32-E72D297353CC}">
              <c16:uniqueId val="{00000000-0A2E-404C-BAB5-7D2F27F3B242}"/>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'2021'!$D$7:$D$18</c:f>
            </c:multiLvlStrRef>
          </c:cat>
          <c:val>
            <c:numRef>
              <c:f>'2021'!$N$7:$N$18</c:f>
              <c:numCache>
                <c:formatCode>0.00</c:formatCode>
                <c:ptCount val="12"/>
              </c:numCache>
            </c:numRef>
          </c:val>
          <c:smooth val="0"/>
          <c:extLst>
            <c:ext xmlns:c16="http://schemas.microsoft.com/office/drawing/2014/chart" uri="{C3380CC4-5D6E-409C-BE32-E72D297353CC}">
              <c16:uniqueId val="{00000001-0A2E-404C-BAB5-7D2F27F3B242}"/>
            </c:ext>
          </c:extLst>
        </c:ser>
        <c:dLbls>
          <c:showLegendKey val="0"/>
          <c:showVal val="0"/>
          <c:showCatName val="0"/>
          <c:showSerName val="0"/>
          <c:showPercent val="0"/>
          <c:showBubbleSize val="0"/>
        </c:dLbls>
        <c:marker val="1"/>
        <c:smooth val="0"/>
        <c:axId val="154049024"/>
        <c:axId val="115477888"/>
      </c:lineChart>
      <c:catAx>
        <c:axId val="15404902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15477888"/>
        <c:crosses val="autoZero"/>
        <c:auto val="1"/>
        <c:lblAlgn val="ctr"/>
        <c:lblOffset val="20"/>
        <c:noMultiLvlLbl val="0"/>
      </c:catAx>
      <c:valAx>
        <c:axId val="115477888"/>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54049024"/>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'2021'!$D$7:$D$18</c:f>
            </c:multiLvlStrRef>
          </c:cat>
          <c:val>
            <c:numRef>
              <c:f>'2021'!$Q$7:$Q$18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EAF-4850-B6B7-5F61F1F94F6A}"/>
            </c:ext>
          </c:extLst>
        </c:ser>
        <c:ser>
          <c:idx val="1"/>
          <c:order val="1"/>
          <c:tx>
            <c:v>Maximum</c:v>
          </c:tx>
          <c:spPr>
            <a:ln w="28575">
              <a:solidFill>
                <a:schemeClr val="tx1"/>
              </a:solidFill>
              <a:prstDash val="solid"/>
            </a:ln>
          </c:spPr>
          <c:marker>
            <c:symbol val="none"/>
          </c:marker>
          <c:cat>
            <c:multiLvlStrRef>
              <c:f>'2021'!$D$7:$D$18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3EAF-4850-B6B7-5F61F1F94F6A}"/>
            </c:ext>
          </c:extLst>
        </c:ser>
        <c:ser>
          <c:idx val="2"/>
          <c:order val="2"/>
          <c:tx>
            <c:v>Limite inférieure</c:v>
          </c:tx>
          <c:spPr>
            <a:ln w="28575">
              <a:solidFill>
                <a:srgbClr val="C00000"/>
              </a:solidFill>
              <a:prstDash val="dash"/>
            </a:ln>
          </c:spPr>
          <c:marker>
            <c:symbol val="none"/>
          </c:marker>
          <c:cat>
            <c:multiLvlStrRef>
              <c:f>'2021'!$D$7:$D$18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3EAF-4850-B6B7-5F61F1F94F6A}"/>
            </c:ext>
          </c:extLst>
        </c:ser>
        <c:dLbls>
          <c:showLegendKey val="0"/>
          <c:showVal val="0"/>
          <c:showCatName val="0"/>
          <c:showSerName val="0"/>
          <c:showPercent val="0"/>
          <c:showBubbleSize val="0"/>
        </c:dLbls>
        <c:marker val="1"/>
        <c:smooth val="0"/>
        <c:axId val="154049536"/>
        <c:axId val="115479616"/>
      </c:lineChart>
      <c:catAx>
        <c:axId val="15404953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15479616"/>
        <c:crosses val="autoZero"/>
        <c:auto val="1"/>
        <c:lblAlgn val="ctr"/>
        <c:lblOffset val="20"/>
        <c:noMultiLvlLbl val="0"/>
      </c:catAx>
      <c:valAx>
        <c:axId val="115479616"/>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54049536"/>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'2021'!$D$7:$D$18</c:f>
            </c:multiLvlStrRef>
          </c:cat>
          <c:val>
            <c:numRef>
              <c:f>'2021'!$L$7:$L$18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7C0-4B64-BEB0-58A1447D94A3}"/>
            </c:ext>
          </c:extLst>
        </c:ser>
        <c:dLbls>
          <c:showLegendKey val="0"/>
          <c:showVal val="0"/>
          <c:showCatName val="0"/>
          <c:showSerName val="0"/>
          <c:showPercent val="0"/>
          <c:showBubbleSize val="0"/>
        </c:dLbls>
        <c:marker val="1"/>
        <c:smooth val="0"/>
        <c:axId val="154050048"/>
        <c:axId val="115481344"/>
      </c:lineChart>
      <c:catAx>
        <c:axId val="15405004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15481344"/>
        <c:crosses val="autoZero"/>
        <c:auto val="1"/>
        <c:lblAlgn val="ctr"/>
        <c:lblOffset val="20"/>
        <c:noMultiLvlLbl val="0"/>
      </c:catAx>
      <c:valAx>
        <c:axId val="115481344"/>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54050048"/>
        <c:crosses val="autoZero"/>
        <c:crossBetween val="between"/>
      </c:valAx>
    </c:plotArea>
    <c:plotVisOnly val="0"/>
    <c:dispBlanksAs val="gap"/>
    <c:showDLblsOverMax val="0"/>
  </c:chart>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'2021'!$D$7:$D$18</c:f>
            </c:multiLvlStrRef>
          </c:cat>
          <c:val>
            <c:numRef>
              <c:f>'2021'!$M$7:$M$18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852-49BA-A280-0D96AD6E5637}"/>
            </c:ext>
          </c:extLst>
        </c:ser>
        <c:dLbls>
          <c:showLegendKey val="0"/>
          <c:showVal val="0"/>
          <c:showCatName val="0"/>
          <c:showSerName val="0"/>
          <c:showPercent val="0"/>
          <c:showBubbleSize val="0"/>
        </c:dLbls>
        <c:marker val="1"/>
        <c:smooth val="0"/>
        <c:axId val="155316224"/>
        <c:axId val="153903680"/>
      </c:lineChart>
      <c:catAx>
        <c:axId val="15531622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3903680"/>
        <c:crosses val="autoZero"/>
        <c:auto val="1"/>
        <c:lblAlgn val="ctr"/>
        <c:lblOffset val="20"/>
        <c:noMultiLvlLbl val="0"/>
      </c:catAx>
      <c:valAx>
        <c:axId val="153903680"/>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55316224"/>
        <c:crosses val="autoZero"/>
        <c:crossBetween val="between"/>
      </c:valAx>
    </c:plotArea>
    <c:plotVisOnly val="0"/>
    <c:dispBlanksAs val="gap"/>
    <c:showDLblsOverMax val="0"/>
  </c:chart>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'2021'!$D$7:$D$18</c:f>
            </c:multiLvlStrRef>
          </c:cat>
          <c:val>
            <c:numRef>
              <c:f>'2021'!$S$7:$S$18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799-45B6-8D66-A5BFBC9E138D}"/>
            </c:ext>
          </c:extLst>
        </c:ser>
        <c:dLbls>
          <c:showLegendKey val="0"/>
          <c:showVal val="0"/>
          <c:showCatName val="0"/>
          <c:showSerName val="0"/>
          <c:showPercent val="0"/>
          <c:showBubbleSize val="0"/>
        </c:dLbls>
        <c:gapWidth val="150"/>
        <c:axId val="155316736"/>
        <c:axId val="153905408"/>
      </c:barChart>
      <c:catAx>
        <c:axId val="155316736"/>
        <c:scaling>
          <c:orientation val="minMax"/>
        </c:scaling>
        <c:delete val="0"/>
        <c:axPos val="b"/>
        <c:majorTickMark val="out"/>
        <c:minorTickMark val="none"/>
        <c:tickLblPos val="nextTo"/>
        <c:txPr>
          <a:bodyPr rot="-2700000" vert="horz"/>
          <a:lstStyle/>
          <a:p>
            <a:pPr>
              <a:defRPr/>
            </a:pPr>
            <a:endParaRPr lang="fr-FR"/>
          </a:p>
        </c:txPr>
        <c:crossAx val="153905408"/>
        <c:crosses val="autoZero"/>
        <c:auto val="1"/>
        <c:lblAlgn val="ctr"/>
        <c:lblOffset val="20"/>
        <c:tickLblSkip val="1"/>
        <c:noMultiLvlLbl val="0"/>
      </c:catAx>
      <c:valAx>
        <c:axId val="153905408"/>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55316736"/>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'2021'!$D$7:$D$18</c:f>
            </c:multiLvlStrRef>
          </c:cat>
          <c:val>
            <c:numRef>
              <c:f>'2021'!$F$7:$F$18</c:f>
              <c:numCache>
                <c:formatCode>General</c:formatCode>
                <c:ptCount val="12"/>
              </c:numCache>
            </c:numRef>
          </c:val>
          <c:extLst>
            <c:ext xmlns:c16="http://schemas.microsoft.com/office/drawing/2014/chart" uri="{C3380CC4-5D6E-409C-BE32-E72D297353CC}">
              <c16:uniqueId val="{00000000-AF27-4127-B150-5E3A8A8220BC}"/>
            </c:ext>
          </c:extLst>
        </c:ser>
        <c:ser>
          <c:idx val="2"/>
          <c:order val="1"/>
          <c:tx>
            <c:v>Consommation HP</c:v>
          </c:tx>
          <c:invertIfNegative val="0"/>
          <c:cat>
            <c:multiLvlStrRef>
              <c:f>'2021'!$D$7:$D$18</c:f>
            </c:multiLvlStrRef>
          </c:cat>
          <c:val>
            <c:numRef>
              <c:f>'2021'!$E$7:$E$18</c:f>
              <c:numCache>
                <c:formatCode>General</c:formatCode>
                <c:ptCount val="12"/>
              </c:numCache>
            </c:numRef>
          </c:val>
          <c:extLst>
            <c:ext xmlns:c16="http://schemas.microsoft.com/office/drawing/2014/chart" uri="{C3380CC4-5D6E-409C-BE32-E72D297353CC}">
              <c16:uniqueId val="{00000001-AF27-4127-B150-5E3A8A8220BC}"/>
            </c:ext>
          </c:extLst>
        </c:ser>
        <c:dLbls>
          <c:showLegendKey val="0"/>
          <c:showVal val="0"/>
          <c:showCatName val="0"/>
          <c:showSerName val="0"/>
          <c:showPercent val="0"/>
          <c:showBubbleSize val="0"/>
        </c:dLbls>
        <c:gapWidth val="150"/>
        <c:overlap val="100"/>
        <c:axId val="155317248"/>
        <c:axId val="153907136"/>
      </c:barChart>
      <c:lineChart>
        <c:grouping val="standard"/>
        <c:varyColors val="0"/>
        <c:ser>
          <c:idx val="1"/>
          <c:order val="2"/>
          <c:tx>
            <c:v>Coût</c:v>
          </c:tx>
          <c:spPr>
            <a:ln w="34925">
              <a:solidFill>
                <a:schemeClr val="accent2"/>
              </a:solidFill>
            </a:ln>
          </c:spPr>
          <c:marker>
            <c:symbol val="none"/>
          </c:marker>
          <c:cat>
            <c:multiLvlStrRef>
              <c:f>'2021'!$D$7:$D$18</c:f>
            </c:multiLvlStrRef>
          </c:cat>
          <c:val>
            <c:numRef>
              <c:f>'2021'!$K$7:$K$18</c:f>
              <c:numCache>
                <c:formatCode>0.00</c:formatCode>
                <c:ptCount val="12"/>
              </c:numCache>
            </c:numRef>
          </c:val>
          <c:smooth val="0"/>
          <c:extLst>
            <c:ext xmlns:c16="http://schemas.microsoft.com/office/drawing/2014/chart" uri="{C3380CC4-5D6E-409C-BE32-E72D297353CC}">
              <c16:uniqueId val="{00000002-AF27-4127-B150-5E3A8A8220BC}"/>
            </c:ext>
          </c:extLst>
        </c:ser>
        <c:dLbls>
          <c:showLegendKey val="0"/>
          <c:showVal val="0"/>
          <c:showCatName val="0"/>
          <c:showSerName val="0"/>
          <c:showPercent val="0"/>
          <c:showBubbleSize val="0"/>
        </c:dLbls>
        <c:marker val="1"/>
        <c:smooth val="0"/>
        <c:axId val="155317760"/>
        <c:axId val="153907712"/>
      </c:lineChart>
      <c:catAx>
        <c:axId val="155317248"/>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53907136"/>
        <c:crosses val="autoZero"/>
        <c:auto val="1"/>
        <c:lblAlgn val="ctr"/>
        <c:lblOffset val="20"/>
        <c:noMultiLvlLbl val="0"/>
      </c:catAx>
      <c:valAx>
        <c:axId val="153907136"/>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5317248"/>
        <c:crosses val="autoZero"/>
        <c:crossBetween val="between"/>
      </c:valAx>
      <c:valAx>
        <c:axId val="153907712"/>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55317760"/>
        <c:crosses val="max"/>
        <c:crossBetween val="between"/>
      </c:valAx>
      <c:catAx>
        <c:axId val="155317760"/>
        <c:scaling>
          <c:orientation val="minMax"/>
        </c:scaling>
        <c:delete val="1"/>
        <c:axPos val="b"/>
        <c:numFmt formatCode="General" sourceLinked="1"/>
        <c:majorTickMark val="out"/>
        <c:minorTickMark val="none"/>
        <c:tickLblPos val="nextTo"/>
        <c:crossAx val="153907712"/>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75A3-4FCD-9BD7-F7538FC9A562}"/>
              </c:ext>
            </c:extLst>
          </c:dPt>
          <c:cat>
            <c:multiLvlStrRef>
              <c:f>'2021'!$D$7:$D$18</c:f>
            </c:multiLvlStrRef>
          </c:cat>
          <c:val>
            <c:numRef>
              <c:f>'2021'!$I$7:$I$18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5A3-4FCD-9BD7-F7538FC9A562}"/>
            </c:ext>
          </c:extLst>
        </c:ser>
        <c:dLbls>
          <c:showLegendKey val="0"/>
          <c:showVal val="0"/>
          <c:showCatName val="0"/>
          <c:showSerName val="0"/>
          <c:showPercent val="0"/>
          <c:showBubbleSize val="0"/>
        </c:dLbls>
        <c:gapWidth val="150"/>
        <c:axId val="155318272"/>
        <c:axId val="153910016"/>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'2021'!$D$7:$D$18</c:f>
            </c:multiLvlStrRef>
          </c:cat>
          <c:val>
            <c:numRef>
              <c:f>'2021'!$R$7:$R$18</c:f>
              <c:numCache>
                <c:formatCode>0.00</c:formatCode>
                <c:ptCount val="12"/>
              </c:numCache>
            </c:numRef>
          </c:val>
          <c:smooth val="0"/>
          <c:extLst>
            <c:ext xmlns:c16="http://schemas.microsoft.com/office/drawing/2014/chart" uri="{C3380CC4-5D6E-409C-BE32-E72D297353CC}">
              <c16:uniqueId val="{00000002-75A3-4FCD-9BD7-F7538FC9A562}"/>
            </c:ext>
          </c:extLst>
        </c:ser>
        <c:dLbls>
          <c:showLegendKey val="0"/>
          <c:showVal val="0"/>
          <c:showCatName val="0"/>
          <c:showSerName val="0"/>
          <c:showPercent val="0"/>
          <c:showBubbleSize val="0"/>
        </c:dLbls>
        <c:marker val="1"/>
        <c:smooth val="0"/>
        <c:axId val="155319296"/>
        <c:axId val="153910592"/>
      </c:lineChart>
      <c:catAx>
        <c:axId val="155318272"/>
        <c:scaling>
          <c:orientation val="minMax"/>
        </c:scaling>
        <c:delete val="0"/>
        <c:axPos val="b"/>
        <c:numFmt formatCode="General" sourceLinked="1"/>
        <c:majorTickMark val="out"/>
        <c:minorTickMark val="none"/>
        <c:tickLblPos val="nextTo"/>
        <c:txPr>
          <a:bodyPr rot="-2700000"/>
          <a:lstStyle/>
          <a:p>
            <a:pPr>
              <a:defRPr/>
            </a:pPr>
            <a:endParaRPr lang="fr-FR"/>
          </a:p>
        </c:txPr>
        <c:crossAx val="153910016"/>
        <c:crosses val="autoZero"/>
        <c:auto val="1"/>
        <c:lblAlgn val="ctr"/>
        <c:lblOffset val="100"/>
        <c:noMultiLvlLbl val="0"/>
      </c:catAx>
      <c:valAx>
        <c:axId val="153910016"/>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55318272"/>
        <c:crosses val="autoZero"/>
        <c:crossBetween val="between"/>
      </c:valAx>
      <c:valAx>
        <c:axId val="153910592"/>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55319296"/>
        <c:crosses val="max"/>
        <c:crossBetween val="between"/>
      </c:valAx>
      <c:catAx>
        <c:axId val="155319296"/>
        <c:scaling>
          <c:orientation val="minMax"/>
        </c:scaling>
        <c:delete val="1"/>
        <c:axPos val="b"/>
        <c:numFmt formatCode="General" sourceLinked="1"/>
        <c:majorTickMark val="out"/>
        <c:minorTickMark val="none"/>
        <c:tickLblPos val="nextTo"/>
        <c:crossAx val="153910592"/>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'2021'!$D$7:$D$18</c:f>
            </c:multiLvlStrRef>
          </c:cat>
          <c:val>
            <c:numRef>
              <c:f>'2021'!$F$7:$F$18</c:f>
              <c:numCache>
                <c:formatCode>General</c:formatCode>
                <c:ptCount val="12"/>
              </c:numCache>
            </c:numRef>
          </c:val>
          <c:extLst>
            <c:ext xmlns:c16="http://schemas.microsoft.com/office/drawing/2014/chart" uri="{C3380CC4-5D6E-409C-BE32-E72D297353CC}">
              <c16:uniqueId val="{00000000-E894-4BEF-93E7-FCDD68F371DE}"/>
            </c:ext>
          </c:extLst>
        </c:ser>
        <c:ser>
          <c:idx val="2"/>
          <c:order val="1"/>
          <c:tx>
            <c:v>Consommation HP</c:v>
          </c:tx>
          <c:invertIfNegative val="0"/>
          <c:cat>
            <c:multiLvlStrRef>
              <c:f>'2021'!$D$7:$D$18</c:f>
            </c:multiLvlStrRef>
          </c:cat>
          <c:val>
            <c:numRef>
              <c:f>'2021'!$E$7:$E$18</c:f>
              <c:numCache>
                <c:formatCode>General</c:formatCode>
                <c:ptCount val="12"/>
              </c:numCache>
            </c:numRef>
          </c:val>
          <c:extLst>
            <c:ext xmlns:c16="http://schemas.microsoft.com/office/drawing/2014/chart" uri="{C3380CC4-5D6E-409C-BE32-E72D297353CC}">
              <c16:uniqueId val="{00000001-E894-4BEF-93E7-FCDD68F371DE}"/>
            </c:ext>
          </c:extLst>
        </c:ser>
        <c:ser>
          <c:idx val="1"/>
          <c:order val="2"/>
          <c:tx>
            <c:v>Consommation totale</c:v>
          </c:tx>
          <c:invertIfNegative val="0"/>
          <c:cat>
            <c:multiLvlStrRef>
              <c:f>'2021'!$D$7:$D$18</c:f>
            </c:multiLvlStrRef>
          </c:cat>
          <c:val>
            <c:numRef>
              <c:f>'2021'!$I$7:$I$18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894-4BEF-93E7-FCDD68F371DE}"/>
            </c:ext>
          </c:extLst>
        </c:ser>
        <c:dLbls>
          <c:showLegendKey val="0"/>
          <c:showVal val="0"/>
          <c:showCatName val="0"/>
          <c:showSerName val="0"/>
          <c:showPercent val="0"/>
          <c:showBubbleSize val="0"/>
        </c:dLbls>
        <c:gapWidth val="150"/>
        <c:axId val="155319808"/>
        <c:axId val="155468928"/>
      </c:barChart>
      <c:catAx>
        <c:axId val="155319808"/>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55468928"/>
        <c:crosses val="autoZero"/>
        <c:auto val="0"/>
        <c:lblAlgn val="ctr"/>
        <c:lblOffset val="100"/>
        <c:noMultiLvlLbl val="0"/>
      </c:catAx>
      <c:valAx>
        <c:axId val="155468928"/>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5319808"/>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'2020'!$D$7:$D$18</c:f>
            </c:multiLvlStrRef>
          </c:cat>
          <c:val>
            <c:numRef>
              <c:f>'2020'!$H$7:$H$18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ECA-4E1C-A182-BC866E7B1F33}"/>
            </c:ext>
          </c:extLst>
        </c:ser>
        <c:ser>
          <c:idx val="2"/>
          <c:order val="1"/>
          <c:tx>
            <c:v>Consommation HP</c:v>
          </c:tx>
          <c:spPr>
            <a:ln w="38100">
              <a:solidFill>
                <a:schemeClr val="accent5"/>
              </a:solidFill>
            </a:ln>
          </c:spPr>
          <c:marker>
            <c:symbol val="triangle"/>
            <c:size val="6"/>
            <c:spPr>
              <a:solidFill>
                <a:schemeClr val="accent5"/>
              </a:solidFill>
            </c:spPr>
          </c:marker>
          <c:cat>
            <c:multiLvlStrRef>
              <c:f>'2020'!$D$7:$D$18</c:f>
            </c:multiLvlStrRef>
          </c:cat>
          <c:val>
            <c:numRef>
              <c:f>'2020'!$G$7:$G$18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ECA-4E1C-A182-BC866E7B1F33}"/>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'2020'!$D$7:$D$18</c:f>
            </c:multiLvlStrRef>
          </c:cat>
          <c:val>
            <c:numRef>
              <c:f>'2020'!$J$7:$J$18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9ECA-4E1C-A182-BC866E7B1F33}"/>
            </c:ext>
          </c:extLst>
        </c:ser>
        <c:dLbls>
          <c:showLegendKey val="0"/>
          <c:showVal val="0"/>
          <c:showCatName val="0"/>
          <c:showSerName val="0"/>
          <c:showPercent val="0"/>
          <c:showBubbleSize val="0"/>
        </c:dLbls>
        <c:marker val="1"/>
        <c:smooth val="0"/>
        <c:axId val="154722304"/>
        <c:axId val="155471808"/>
      </c:lineChart>
      <c:catAx>
        <c:axId val="15472230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5471808"/>
        <c:crosses val="autoZero"/>
        <c:auto val="1"/>
        <c:lblAlgn val="ctr"/>
        <c:lblOffset val="20"/>
        <c:noMultiLvlLbl val="0"/>
      </c:catAx>
      <c:valAx>
        <c:axId val="155471808"/>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54722304"/>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strRef>
              <c:f>'2031'!$D$7:$D$18</c:f>
            </c:strRef>
          </c:cat>
          <c:val>
            <c:numRef>
              <c:f>'2031'!$Q$7:$Q$18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401-4E4E-A1EC-0921C232B84B}"/>
            </c:ext>
          </c:extLst>
        </c:ser>
        <c:ser>
          <c:idx val="1"/>
          <c:order val="1"/>
          <c:tx>
            <c:v>Maximum</c:v>
          </c:tx>
          <c:spPr>
            <a:ln w="28575">
              <a:solidFill>
                <a:schemeClr val="tx1"/>
              </a:solidFill>
              <a:prstDash val="solid"/>
            </a:ln>
          </c:spPr>
          <c:marker>
            <c:symbol val="none"/>
          </c:marker>
          <c:cat>
            <c:strRef>
              <c:f>'2031'!$D$7:$D$18</c:f>
            </c: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D401-4E4E-A1EC-0921C232B84B}"/>
            </c:ext>
          </c:extLst>
        </c:ser>
        <c:ser>
          <c:idx val="2"/>
          <c:order val="2"/>
          <c:tx>
            <c:v>Limite inférieure</c:v>
          </c:tx>
          <c:spPr>
            <a:ln w="28575">
              <a:solidFill>
                <a:srgbClr val="C00000"/>
              </a:solidFill>
              <a:prstDash val="dash"/>
            </a:ln>
          </c:spPr>
          <c:marker>
            <c:symbol val="none"/>
          </c:marker>
          <c:cat>
            <c:strRef>
              <c:f>'2031'!$D$7:$D$18</c:f>
            </c: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D401-4E4E-A1EC-0921C232B84B}"/>
            </c:ext>
          </c:extLst>
        </c:ser>
        <c:dLbls>
          <c:showLegendKey val="0"/>
          <c:showVal val="0"/>
          <c:showCatName val="0"/>
          <c:showSerName val="0"/>
          <c:showPercent val="0"/>
          <c:showBubbleSize val="0"/>
        </c:dLbls>
        <c:marker val="1"/>
        <c:smooth val="0"/>
        <c:axId val="118354432"/>
        <c:axId val="121574464"/>
      </c:lineChart>
      <c:catAx>
        <c:axId val="11835443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1574464"/>
        <c:crosses val="autoZero"/>
        <c:auto val="1"/>
        <c:lblAlgn val="ctr"/>
        <c:lblOffset val="20"/>
        <c:noMultiLvlLbl val="0"/>
      </c:catAx>
      <c:valAx>
        <c:axId val="121574464"/>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18354432"/>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'2020'!$D$7:$D$18</c:f>
            </c:multiLvlStrRef>
          </c:cat>
          <c:val>
            <c:numRef>
              <c:f>'2020'!$K$7:$K$18</c:f>
              <c:numCache>
                <c:formatCode>0.00</c:formatCode>
                <c:ptCount val="12"/>
              </c:numCache>
            </c:numRef>
          </c:val>
          <c:extLst>
            <c:ext xmlns:c16="http://schemas.microsoft.com/office/drawing/2014/chart" uri="{C3380CC4-5D6E-409C-BE32-E72D297353CC}">
              <c16:uniqueId val="{00000000-896F-49C4-B3A3-D9569235A61F}"/>
            </c:ext>
          </c:extLst>
        </c:ser>
        <c:dLbls>
          <c:showLegendKey val="0"/>
          <c:showVal val="0"/>
          <c:showCatName val="0"/>
          <c:showSerName val="0"/>
          <c:showPercent val="0"/>
          <c:showBubbleSize val="0"/>
        </c:dLbls>
        <c:gapWidth val="150"/>
        <c:overlap val="100"/>
        <c:axId val="154722816"/>
        <c:axId val="155473536"/>
      </c:barChart>
      <c:catAx>
        <c:axId val="15472281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5473536"/>
        <c:crosses val="autoZero"/>
        <c:auto val="1"/>
        <c:lblAlgn val="ctr"/>
        <c:lblOffset val="20"/>
        <c:noMultiLvlLbl val="0"/>
      </c:catAx>
      <c:valAx>
        <c:axId val="155473536"/>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54722816"/>
        <c:crosses val="autoZero"/>
        <c:crossBetween val="between"/>
      </c:valAx>
    </c:plotArea>
    <c:plotVisOnly val="0"/>
    <c:dispBlanksAs val="gap"/>
    <c:showDLblsOverMax val="0"/>
  </c:chart>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'2020'!$D$7:$D$18</c:f>
            </c:multiLvlStrRef>
          </c:cat>
          <c:val>
            <c:numRef>
              <c:f>'2020'!$O$7:$O$18</c:f>
              <c:numCache>
                <c:formatCode>0.00</c:formatCode>
                <c:ptCount val="12"/>
              </c:numCache>
            </c:numRef>
          </c:val>
          <c:smooth val="0"/>
          <c:extLst>
            <c:ext xmlns:c16="http://schemas.microsoft.com/office/drawing/2014/chart" uri="{C3380CC4-5D6E-409C-BE32-E72D297353CC}">
              <c16:uniqueId val="{00000000-63E3-40A1-A28F-7873EEBE13EA}"/>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'2020'!$D$7:$D$18</c:f>
            </c:multiLvlStrRef>
          </c:cat>
          <c:val>
            <c:numRef>
              <c:f>'2020'!$N$7:$N$18</c:f>
              <c:numCache>
                <c:formatCode>0.00</c:formatCode>
                <c:ptCount val="12"/>
              </c:numCache>
            </c:numRef>
          </c:val>
          <c:smooth val="0"/>
          <c:extLst>
            <c:ext xmlns:c16="http://schemas.microsoft.com/office/drawing/2014/chart" uri="{C3380CC4-5D6E-409C-BE32-E72D297353CC}">
              <c16:uniqueId val="{00000001-63E3-40A1-A28F-7873EEBE13EA}"/>
            </c:ext>
          </c:extLst>
        </c:ser>
        <c:dLbls>
          <c:showLegendKey val="0"/>
          <c:showVal val="0"/>
          <c:showCatName val="0"/>
          <c:showSerName val="0"/>
          <c:showPercent val="0"/>
          <c:showBubbleSize val="0"/>
        </c:dLbls>
        <c:marker val="1"/>
        <c:smooth val="0"/>
        <c:axId val="154723328"/>
        <c:axId val="155475264"/>
      </c:lineChart>
      <c:catAx>
        <c:axId val="15472332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5475264"/>
        <c:crosses val="autoZero"/>
        <c:auto val="1"/>
        <c:lblAlgn val="ctr"/>
        <c:lblOffset val="20"/>
        <c:noMultiLvlLbl val="0"/>
      </c:catAx>
      <c:valAx>
        <c:axId val="155475264"/>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54723328"/>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'2020'!$D$7:$D$18</c:f>
            </c:multiLvlStrRef>
          </c:cat>
          <c:val>
            <c:numRef>
              <c:f>'2020'!$Q$7:$Q$18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3AF-4444-887F-01A694D5A7FF}"/>
            </c:ext>
          </c:extLst>
        </c:ser>
        <c:ser>
          <c:idx val="1"/>
          <c:order val="1"/>
          <c:tx>
            <c:v>Maximum</c:v>
          </c:tx>
          <c:spPr>
            <a:ln w="28575">
              <a:solidFill>
                <a:schemeClr val="tx1"/>
              </a:solidFill>
              <a:prstDash val="solid"/>
            </a:ln>
          </c:spPr>
          <c:marker>
            <c:symbol val="none"/>
          </c:marker>
          <c:cat>
            <c:multiLvlStrRef>
              <c:f>'2020'!$D$7:$D$18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A3AF-4444-887F-01A694D5A7FF}"/>
            </c:ext>
          </c:extLst>
        </c:ser>
        <c:ser>
          <c:idx val="2"/>
          <c:order val="2"/>
          <c:tx>
            <c:v>Limite inférieure</c:v>
          </c:tx>
          <c:spPr>
            <a:ln w="28575">
              <a:solidFill>
                <a:srgbClr val="C00000"/>
              </a:solidFill>
              <a:prstDash val="dash"/>
            </a:ln>
          </c:spPr>
          <c:marker>
            <c:symbol val="none"/>
          </c:marker>
          <c:cat>
            <c:multiLvlStrRef>
              <c:f>'2020'!$D$7:$D$18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A3AF-4444-887F-01A694D5A7FF}"/>
            </c:ext>
          </c:extLst>
        </c:ser>
        <c:dLbls>
          <c:showLegendKey val="0"/>
          <c:showVal val="0"/>
          <c:showCatName val="0"/>
          <c:showSerName val="0"/>
          <c:showPercent val="0"/>
          <c:showBubbleSize val="0"/>
        </c:dLbls>
        <c:marker val="1"/>
        <c:smooth val="0"/>
        <c:axId val="154723840"/>
        <c:axId val="155714688"/>
      </c:lineChart>
      <c:catAx>
        <c:axId val="15472384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5714688"/>
        <c:crosses val="autoZero"/>
        <c:auto val="1"/>
        <c:lblAlgn val="ctr"/>
        <c:lblOffset val="20"/>
        <c:noMultiLvlLbl val="0"/>
      </c:catAx>
      <c:valAx>
        <c:axId val="155714688"/>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54723840"/>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'2020'!$D$7:$D$18</c:f>
            </c:multiLvlStrRef>
          </c:cat>
          <c:val>
            <c:numRef>
              <c:f>'2020'!$L$7:$L$18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637-47B2-A83B-77DF6483D049}"/>
            </c:ext>
          </c:extLst>
        </c:ser>
        <c:dLbls>
          <c:showLegendKey val="0"/>
          <c:showVal val="0"/>
          <c:showCatName val="0"/>
          <c:showSerName val="0"/>
          <c:showPercent val="0"/>
          <c:showBubbleSize val="0"/>
        </c:dLbls>
        <c:marker val="1"/>
        <c:smooth val="0"/>
        <c:axId val="154724352"/>
        <c:axId val="155716416"/>
      </c:lineChart>
      <c:catAx>
        <c:axId val="15472435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5716416"/>
        <c:crosses val="autoZero"/>
        <c:auto val="1"/>
        <c:lblAlgn val="ctr"/>
        <c:lblOffset val="20"/>
        <c:noMultiLvlLbl val="0"/>
      </c:catAx>
      <c:valAx>
        <c:axId val="155716416"/>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54724352"/>
        <c:crosses val="autoZero"/>
        <c:crossBetween val="between"/>
      </c:valAx>
    </c:plotArea>
    <c:plotVisOnly val="0"/>
    <c:dispBlanksAs val="gap"/>
    <c:showDLblsOverMax val="0"/>
  </c:chart>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'2020'!$D$7:$D$18</c:f>
            </c:multiLvlStrRef>
          </c:cat>
          <c:val>
            <c:numRef>
              <c:f>'2020'!$M$7:$M$18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E87-4316-8747-98E436F453B6}"/>
            </c:ext>
          </c:extLst>
        </c:ser>
        <c:dLbls>
          <c:showLegendKey val="0"/>
          <c:showVal val="0"/>
          <c:showCatName val="0"/>
          <c:showSerName val="0"/>
          <c:showPercent val="0"/>
          <c:showBubbleSize val="0"/>
        </c:dLbls>
        <c:marker val="1"/>
        <c:smooth val="0"/>
        <c:axId val="154724864"/>
        <c:axId val="155718144"/>
      </c:lineChart>
      <c:catAx>
        <c:axId val="15472486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5718144"/>
        <c:crosses val="autoZero"/>
        <c:auto val="1"/>
        <c:lblAlgn val="ctr"/>
        <c:lblOffset val="20"/>
        <c:noMultiLvlLbl val="0"/>
      </c:catAx>
      <c:valAx>
        <c:axId val="155718144"/>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54724864"/>
        <c:crosses val="autoZero"/>
        <c:crossBetween val="between"/>
      </c:valAx>
    </c:plotArea>
    <c:plotVisOnly val="0"/>
    <c:dispBlanksAs val="gap"/>
    <c:showDLblsOverMax val="0"/>
  </c:chart>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'2020'!$D$7:$D$18</c:f>
            </c:multiLvlStrRef>
          </c:cat>
          <c:val>
            <c:numRef>
              <c:f>'2020'!$S$7:$S$18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F6C-4286-83EC-D40EB650B9D4}"/>
            </c:ext>
          </c:extLst>
        </c:ser>
        <c:dLbls>
          <c:showLegendKey val="0"/>
          <c:showVal val="0"/>
          <c:showCatName val="0"/>
          <c:showSerName val="0"/>
          <c:showPercent val="0"/>
          <c:showBubbleSize val="0"/>
        </c:dLbls>
        <c:gapWidth val="150"/>
        <c:axId val="154725376"/>
        <c:axId val="155719872"/>
      </c:barChart>
      <c:catAx>
        <c:axId val="154725376"/>
        <c:scaling>
          <c:orientation val="minMax"/>
        </c:scaling>
        <c:delete val="0"/>
        <c:axPos val="b"/>
        <c:majorTickMark val="out"/>
        <c:minorTickMark val="none"/>
        <c:tickLblPos val="nextTo"/>
        <c:txPr>
          <a:bodyPr rot="-2700000" vert="horz"/>
          <a:lstStyle/>
          <a:p>
            <a:pPr>
              <a:defRPr/>
            </a:pPr>
            <a:endParaRPr lang="fr-FR"/>
          </a:p>
        </c:txPr>
        <c:crossAx val="155719872"/>
        <c:crosses val="autoZero"/>
        <c:auto val="1"/>
        <c:lblAlgn val="ctr"/>
        <c:lblOffset val="20"/>
        <c:tickLblSkip val="1"/>
        <c:noMultiLvlLbl val="0"/>
      </c:catAx>
      <c:valAx>
        <c:axId val="155719872"/>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54725376"/>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'2020'!$D$7:$D$18</c:f>
            </c:multiLvlStrRef>
          </c:cat>
          <c:val>
            <c:numRef>
              <c:f>'2020'!$F$7:$F$18</c:f>
              <c:numCache>
                <c:formatCode>General</c:formatCode>
                <c:ptCount val="12"/>
              </c:numCache>
            </c:numRef>
          </c:val>
          <c:extLst>
            <c:ext xmlns:c16="http://schemas.microsoft.com/office/drawing/2014/chart" uri="{C3380CC4-5D6E-409C-BE32-E72D297353CC}">
              <c16:uniqueId val="{00000000-FF06-4A05-9912-C69FC31AF36F}"/>
            </c:ext>
          </c:extLst>
        </c:ser>
        <c:ser>
          <c:idx val="2"/>
          <c:order val="1"/>
          <c:tx>
            <c:v>Consommation HP</c:v>
          </c:tx>
          <c:invertIfNegative val="0"/>
          <c:cat>
            <c:multiLvlStrRef>
              <c:f>'2020'!$D$7:$D$18</c:f>
            </c:multiLvlStrRef>
          </c:cat>
          <c:val>
            <c:numRef>
              <c:f>'2020'!$E$7:$E$18</c:f>
              <c:numCache>
                <c:formatCode>General</c:formatCode>
                <c:ptCount val="12"/>
              </c:numCache>
            </c:numRef>
          </c:val>
          <c:extLst>
            <c:ext xmlns:c16="http://schemas.microsoft.com/office/drawing/2014/chart" uri="{C3380CC4-5D6E-409C-BE32-E72D297353CC}">
              <c16:uniqueId val="{00000001-FF06-4A05-9912-C69FC31AF36F}"/>
            </c:ext>
          </c:extLst>
        </c:ser>
        <c:dLbls>
          <c:showLegendKey val="0"/>
          <c:showVal val="0"/>
          <c:showCatName val="0"/>
          <c:showSerName val="0"/>
          <c:showPercent val="0"/>
          <c:showBubbleSize val="0"/>
        </c:dLbls>
        <c:gapWidth val="150"/>
        <c:overlap val="100"/>
        <c:axId val="1339392"/>
        <c:axId val="1187840"/>
      </c:barChart>
      <c:lineChart>
        <c:grouping val="standard"/>
        <c:varyColors val="0"/>
        <c:ser>
          <c:idx val="1"/>
          <c:order val="2"/>
          <c:tx>
            <c:v>Coût</c:v>
          </c:tx>
          <c:spPr>
            <a:ln w="34925">
              <a:solidFill>
                <a:schemeClr val="accent2"/>
              </a:solidFill>
            </a:ln>
          </c:spPr>
          <c:marker>
            <c:symbol val="none"/>
          </c:marker>
          <c:cat>
            <c:multiLvlStrRef>
              <c:f>'2020'!$D$7:$D$18</c:f>
            </c:multiLvlStrRef>
          </c:cat>
          <c:val>
            <c:numRef>
              <c:f>'2020'!$K$7:$K$18</c:f>
              <c:numCache>
                <c:formatCode>0.00</c:formatCode>
                <c:ptCount val="12"/>
              </c:numCache>
            </c:numRef>
          </c:val>
          <c:smooth val="0"/>
          <c:extLst>
            <c:ext xmlns:c16="http://schemas.microsoft.com/office/drawing/2014/chart" uri="{C3380CC4-5D6E-409C-BE32-E72D297353CC}">
              <c16:uniqueId val="{00000002-FF06-4A05-9912-C69FC31AF36F}"/>
            </c:ext>
          </c:extLst>
        </c:ser>
        <c:dLbls>
          <c:showLegendKey val="0"/>
          <c:showVal val="0"/>
          <c:showCatName val="0"/>
          <c:showSerName val="0"/>
          <c:showPercent val="0"/>
          <c:showBubbleSize val="0"/>
        </c:dLbls>
        <c:marker val="1"/>
        <c:smooth val="0"/>
        <c:axId val="1340416"/>
        <c:axId val="1188416"/>
      </c:lineChart>
      <c:catAx>
        <c:axId val="1339392"/>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187840"/>
        <c:crosses val="autoZero"/>
        <c:auto val="1"/>
        <c:lblAlgn val="ctr"/>
        <c:lblOffset val="20"/>
        <c:noMultiLvlLbl val="0"/>
      </c:catAx>
      <c:valAx>
        <c:axId val="1187840"/>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39392"/>
        <c:crosses val="autoZero"/>
        <c:crossBetween val="between"/>
      </c:valAx>
      <c:valAx>
        <c:axId val="1188416"/>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340416"/>
        <c:crosses val="max"/>
        <c:crossBetween val="between"/>
      </c:valAx>
      <c:catAx>
        <c:axId val="1340416"/>
        <c:scaling>
          <c:orientation val="minMax"/>
        </c:scaling>
        <c:delete val="1"/>
        <c:axPos val="b"/>
        <c:numFmt formatCode="General" sourceLinked="1"/>
        <c:majorTickMark val="out"/>
        <c:minorTickMark val="none"/>
        <c:tickLblPos val="nextTo"/>
        <c:crossAx val="1188416"/>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D021-4F16-BBEE-E0ABAA3E769B}"/>
              </c:ext>
            </c:extLst>
          </c:dPt>
          <c:cat>
            <c:multiLvlStrRef>
              <c:f>'2020'!$D$7:$D$18</c:f>
            </c:multiLvlStrRef>
          </c:cat>
          <c:val>
            <c:numRef>
              <c:f>'2020'!$I$7:$I$18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021-4F16-BBEE-E0ABAA3E769B}"/>
            </c:ext>
          </c:extLst>
        </c:ser>
        <c:dLbls>
          <c:showLegendKey val="0"/>
          <c:showVal val="0"/>
          <c:showCatName val="0"/>
          <c:showSerName val="0"/>
          <c:showPercent val="0"/>
          <c:showBubbleSize val="0"/>
        </c:dLbls>
        <c:gapWidth val="150"/>
        <c:axId val="155586048"/>
        <c:axId val="1190720"/>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'2020'!$D$7:$D$18</c:f>
            </c:multiLvlStrRef>
          </c:cat>
          <c:val>
            <c:numRef>
              <c:f>'2020'!$R$7:$R$18</c:f>
              <c:numCache>
                <c:formatCode>0.00</c:formatCode>
                <c:ptCount val="12"/>
              </c:numCache>
            </c:numRef>
          </c:val>
          <c:smooth val="0"/>
          <c:extLst>
            <c:ext xmlns:c16="http://schemas.microsoft.com/office/drawing/2014/chart" uri="{C3380CC4-5D6E-409C-BE32-E72D297353CC}">
              <c16:uniqueId val="{00000002-D021-4F16-BBEE-E0ABAA3E769B}"/>
            </c:ext>
          </c:extLst>
        </c:ser>
        <c:dLbls>
          <c:showLegendKey val="0"/>
          <c:showVal val="0"/>
          <c:showCatName val="0"/>
          <c:showSerName val="0"/>
          <c:showPercent val="0"/>
          <c:showBubbleSize val="0"/>
        </c:dLbls>
        <c:marker val="1"/>
        <c:smooth val="0"/>
        <c:axId val="1340928"/>
        <c:axId val="1191296"/>
      </c:lineChart>
      <c:catAx>
        <c:axId val="155586048"/>
        <c:scaling>
          <c:orientation val="minMax"/>
        </c:scaling>
        <c:delete val="0"/>
        <c:axPos val="b"/>
        <c:numFmt formatCode="General" sourceLinked="1"/>
        <c:majorTickMark val="out"/>
        <c:minorTickMark val="none"/>
        <c:tickLblPos val="nextTo"/>
        <c:txPr>
          <a:bodyPr rot="-2700000"/>
          <a:lstStyle/>
          <a:p>
            <a:pPr>
              <a:defRPr/>
            </a:pPr>
            <a:endParaRPr lang="fr-FR"/>
          </a:p>
        </c:txPr>
        <c:crossAx val="1190720"/>
        <c:crosses val="autoZero"/>
        <c:auto val="1"/>
        <c:lblAlgn val="ctr"/>
        <c:lblOffset val="100"/>
        <c:noMultiLvlLbl val="0"/>
      </c:catAx>
      <c:valAx>
        <c:axId val="1190720"/>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55586048"/>
        <c:crosses val="autoZero"/>
        <c:crossBetween val="between"/>
      </c:valAx>
      <c:valAx>
        <c:axId val="1191296"/>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340928"/>
        <c:crosses val="max"/>
        <c:crossBetween val="between"/>
      </c:valAx>
      <c:catAx>
        <c:axId val="1340928"/>
        <c:scaling>
          <c:orientation val="minMax"/>
        </c:scaling>
        <c:delete val="1"/>
        <c:axPos val="b"/>
        <c:numFmt formatCode="General" sourceLinked="1"/>
        <c:majorTickMark val="out"/>
        <c:minorTickMark val="none"/>
        <c:tickLblPos val="nextTo"/>
        <c:crossAx val="1191296"/>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'2020'!$D$7:$D$18</c:f>
            </c:multiLvlStrRef>
          </c:cat>
          <c:val>
            <c:numRef>
              <c:f>'2020'!$F$7:$F$18</c:f>
              <c:numCache>
                <c:formatCode>General</c:formatCode>
                <c:ptCount val="12"/>
              </c:numCache>
            </c:numRef>
          </c:val>
          <c:extLst>
            <c:ext xmlns:c16="http://schemas.microsoft.com/office/drawing/2014/chart" uri="{C3380CC4-5D6E-409C-BE32-E72D297353CC}">
              <c16:uniqueId val="{00000000-C888-473D-9DB4-1C86FA881CA5}"/>
            </c:ext>
          </c:extLst>
        </c:ser>
        <c:ser>
          <c:idx val="2"/>
          <c:order val="1"/>
          <c:tx>
            <c:v>Consommation HP</c:v>
          </c:tx>
          <c:invertIfNegative val="0"/>
          <c:cat>
            <c:multiLvlStrRef>
              <c:f>'2020'!$D$7:$D$18</c:f>
            </c:multiLvlStrRef>
          </c:cat>
          <c:val>
            <c:numRef>
              <c:f>'2020'!$E$7:$E$18</c:f>
              <c:numCache>
                <c:formatCode>General</c:formatCode>
                <c:ptCount val="12"/>
              </c:numCache>
            </c:numRef>
          </c:val>
          <c:extLst>
            <c:ext xmlns:c16="http://schemas.microsoft.com/office/drawing/2014/chart" uri="{C3380CC4-5D6E-409C-BE32-E72D297353CC}">
              <c16:uniqueId val="{00000001-C888-473D-9DB4-1C86FA881CA5}"/>
            </c:ext>
          </c:extLst>
        </c:ser>
        <c:ser>
          <c:idx val="1"/>
          <c:order val="2"/>
          <c:tx>
            <c:v>Consommation totale</c:v>
          </c:tx>
          <c:invertIfNegative val="0"/>
          <c:cat>
            <c:multiLvlStrRef>
              <c:f>'2020'!$D$7:$D$18</c:f>
            </c:multiLvlStrRef>
          </c:cat>
          <c:val>
            <c:numRef>
              <c:f>'2020'!$I$7:$I$18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888-473D-9DB4-1C86FA881CA5}"/>
            </c:ext>
          </c:extLst>
        </c:ser>
        <c:dLbls>
          <c:showLegendKey val="0"/>
          <c:showVal val="0"/>
          <c:showCatName val="0"/>
          <c:showSerName val="0"/>
          <c:showPercent val="0"/>
          <c:showBubbleSize val="0"/>
        </c:dLbls>
        <c:gapWidth val="150"/>
        <c:axId val="1341440"/>
        <c:axId val="1193024"/>
      </c:barChart>
      <c:catAx>
        <c:axId val="1341440"/>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193024"/>
        <c:crosses val="autoZero"/>
        <c:auto val="0"/>
        <c:lblAlgn val="ctr"/>
        <c:lblOffset val="100"/>
        <c:noMultiLvlLbl val="0"/>
      </c:catAx>
      <c:valAx>
        <c:axId val="119302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41440"/>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strRef>
              <c:f>'2031'!$D$7:$D$18</c:f>
            </c:strRef>
          </c:cat>
          <c:val>
            <c:numRef>
              <c:f>'2031'!$L$7:$L$18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DE0-4B51-B9A2-31764F3AD8E9}"/>
            </c:ext>
          </c:extLst>
        </c:ser>
        <c:dLbls>
          <c:showLegendKey val="0"/>
          <c:showVal val="0"/>
          <c:showCatName val="0"/>
          <c:showSerName val="0"/>
          <c:showPercent val="0"/>
          <c:showBubbleSize val="0"/>
        </c:dLbls>
        <c:marker val="1"/>
        <c:smooth val="0"/>
        <c:axId val="118355456"/>
        <c:axId val="121576192"/>
      </c:lineChart>
      <c:catAx>
        <c:axId val="11835545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1576192"/>
        <c:crosses val="autoZero"/>
        <c:auto val="1"/>
        <c:lblAlgn val="ctr"/>
        <c:lblOffset val="20"/>
        <c:noMultiLvlLbl val="0"/>
      </c:catAx>
      <c:valAx>
        <c:axId val="121576192"/>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18355456"/>
        <c:crosses val="autoZero"/>
        <c:crossBetween val="between"/>
      </c:valAx>
    </c:plotArea>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strRef>
              <c:f>'2031'!$D$7:$D$18</c:f>
            </c:strRef>
          </c:cat>
          <c:val>
            <c:numRef>
              <c:f>'2031'!$M$7:$M$18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F42-484A-9E6C-864A2D47E84D}"/>
            </c:ext>
          </c:extLst>
        </c:ser>
        <c:dLbls>
          <c:showLegendKey val="0"/>
          <c:showVal val="0"/>
          <c:showCatName val="0"/>
          <c:showSerName val="0"/>
          <c:showPercent val="0"/>
          <c:showBubbleSize val="0"/>
        </c:dLbls>
        <c:marker val="1"/>
        <c:smooth val="0"/>
        <c:axId val="118356992"/>
        <c:axId val="122577472"/>
      </c:lineChart>
      <c:catAx>
        <c:axId val="11835699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2577472"/>
        <c:crosses val="autoZero"/>
        <c:auto val="1"/>
        <c:lblAlgn val="ctr"/>
        <c:lblOffset val="20"/>
        <c:noMultiLvlLbl val="0"/>
      </c:catAx>
      <c:valAx>
        <c:axId val="122577472"/>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18356992"/>
        <c:crosses val="autoZero"/>
        <c:crossBetween val="between"/>
      </c:valAx>
    </c:plotArea>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strRef>
              <c:f>'2031'!$D$7:$D$18</c:f>
            </c:strRef>
          </c:cat>
          <c:val>
            <c:numRef>
              <c:f>'2031'!$S$7:$S$18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24D-43AB-BFCF-471561D002D8}"/>
            </c:ext>
          </c:extLst>
        </c:ser>
        <c:dLbls>
          <c:showLegendKey val="0"/>
          <c:showVal val="0"/>
          <c:showCatName val="0"/>
          <c:showSerName val="0"/>
          <c:showPercent val="0"/>
          <c:showBubbleSize val="0"/>
        </c:dLbls>
        <c:gapWidth val="150"/>
        <c:axId val="118357504"/>
        <c:axId val="122579200"/>
      </c:barChart>
      <c:catAx>
        <c:axId val="118357504"/>
        <c:scaling>
          <c:orientation val="minMax"/>
        </c:scaling>
        <c:delete val="0"/>
        <c:axPos val="b"/>
        <c:numFmt formatCode="mmm\-yy" sourceLinked="1"/>
        <c:majorTickMark val="out"/>
        <c:minorTickMark val="none"/>
        <c:tickLblPos val="nextTo"/>
        <c:txPr>
          <a:bodyPr rot="-2700000" vert="horz"/>
          <a:lstStyle/>
          <a:p>
            <a:pPr>
              <a:defRPr/>
            </a:pPr>
            <a:endParaRPr lang="fr-FR"/>
          </a:p>
        </c:txPr>
        <c:crossAx val="122579200"/>
        <c:crosses val="autoZero"/>
        <c:auto val="1"/>
        <c:lblAlgn val="ctr"/>
        <c:lblOffset val="20"/>
        <c:tickLblSkip val="1"/>
        <c:noMultiLvlLbl val="0"/>
      </c:catAx>
      <c:valAx>
        <c:axId val="122579200"/>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18357504"/>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strRef>
              <c:f>'2031'!$D$7:$D$18</c:f>
            </c:strRef>
          </c:cat>
          <c:val>
            <c:numRef>
              <c:f>'2031'!$F$7:$F$18</c:f>
              <c:numCache>
                <c:formatCode>General</c:formatCode>
                <c:ptCount val="12"/>
              </c:numCache>
            </c:numRef>
          </c:val>
          <c:extLst>
            <c:ext xmlns:c16="http://schemas.microsoft.com/office/drawing/2014/chart" uri="{C3380CC4-5D6E-409C-BE32-E72D297353CC}">
              <c16:uniqueId val="{00000000-E2E3-4631-ACBC-2E360CA47295}"/>
            </c:ext>
          </c:extLst>
        </c:ser>
        <c:ser>
          <c:idx val="2"/>
          <c:order val="1"/>
          <c:tx>
            <c:v>Consommation HP</c:v>
          </c:tx>
          <c:invertIfNegative val="0"/>
          <c:cat>
            <c:strRef>
              <c:f>'2031'!$D$7:$D$18</c:f>
            </c:strRef>
          </c:cat>
          <c:val>
            <c:numRef>
              <c:f>'2031'!$E$7:$E$18</c:f>
              <c:numCache>
                <c:formatCode>General</c:formatCode>
                <c:ptCount val="12"/>
              </c:numCache>
            </c:numRef>
          </c:val>
          <c:extLst>
            <c:ext xmlns:c16="http://schemas.microsoft.com/office/drawing/2014/chart" uri="{C3380CC4-5D6E-409C-BE32-E72D297353CC}">
              <c16:uniqueId val="{00000001-E2E3-4631-ACBC-2E360CA47295}"/>
            </c:ext>
          </c:extLst>
        </c:ser>
        <c:dLbls>
          <c:showLegendKey val="0"/>
          <c:showVal val="0"/>
          <c:showCatName val="0"/>
          <c:showSerName val="0"/>
          <c:showPercent val="0"/>
          <c:showBubbleSize val="0"/>
        </c:dLbls>
        <c:gapWidth val="150"/>
        <c:overlap val="100"/>
        <c:axId val="122765312"/>
        <c:axId val="122580928"/>
      </c:barChart>
      <c:lineChart>
        <c:grouping val="standard"/>
        <c:varyColors val="0"/>
        <c:ser>
          <c:idx val="1"/>
          <c:order val="2"/>
          <c:tx>
            <c:v>Coût</c:v>
          </c:tx>
          <c:spPr>
            <a:ln w="34925">
              <a:solidFill>
                <a:schemeClr val="accent2"/>
              </a:solidFill>
            </a:ln>
          </c:spPr>
          <c:marker>
            <c:symbol val="none"/>
          </c:marker>
          <c:cat>
            <c:strRef>
              <c:f>'2031'!$D$7:$D$18</c:f>
            </c:strRef>
          </c:cat>
          <c:val>
            <c:numRef>
              <c:f>'2031'!$K$7:$K$18</c:f>
              <c:numCache>
                <c:formatCode>0.00</c:formatCode>
                <c:ptCount val="12"/>
              </c:numCache>
            </c:numRef>
          </c:val>
          <c:smooth val="0"/>
          <c:extLst>
            <c:ext xmlns:c16="http://schemas.microsoft.com/office/drawing/2014/chart" uri="{C3380CC4-5D6E-409C-BE32-E72D297353CC}">
              <c16:uniqueId val="{00000002-E2E3-4631-ACBC-2E360CA47295}"/>
            </c:ext>
          </c:extLst>
        </c:ser>
        <c:dLbls>
          <c:showLegendKey val="0"/>
          <c:showVal val="0"/>
          <c:showCatName val="0"/>
          <c:showSerName val="0"/>
          <c:showPercent val="0"/>
          <c:showBubbleSize val="0"/>
        </c:dLbls>
        <c:marker val="1"/>
        <c:smooth val="0"/>
        <c:axId val="122766336"/>
        <c:axId val="122581504"/>
      </c:lineChart>
      <c:catAx>
        <c:axId val="122765312"/>
        <c:scaling>
          <c:orientation val="minMax"/>
        </c:scaling>
        <c:delete val="0"/>
        <c:axPos val="b"/>
        <c:numFmt formatCode="mmm\-yy" sourceLinked="1"/>
        <c:majorTickMark val="out"/>
        <c:minorTickMark val="none"/>
        <c:tickLblPos val="nextTo"/>
        <c:txPr>
          <a:bodyPr rot="-2700000" vert="horz"/>
          <a:lstStyle/>
          <a:p>
            <a:pPr>
              <a:defRPr/>
            </a:pPr>
            <a:endParaRPr lang="fr-FR"/>
          </a:p>
        </c:txPr>
        <c:crossAx val="122580928"/>
        <c:crosses val="autoZero"/>
        <c:auto val="1"/>
        <c:lblAlgn val="ctr"/>
        <c:lblOffset val="20"/>
        <c:noMultiLvlLbl val="0"/>
      </c:catAx>
      <c:valAx>
        <c:axId val="122580928"/>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2765312"/>
        <c:crosses val="autoZero"/>
        <c:crossBetween val="between"/>
      </c:valAx>
      <c:valAx>
        <c:axId val="122581504"/>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22766336"/>
        <c:crosses val="max"/>
        <c:crossBetween val="between"/>
      </c:valAx>
      <c:catAx>
        <c:axId val="122766336"/>
        <c:scaling>
          <c:orientation val="minMax"/>
        </c:scaling>
        <c:delete val="1"/>
        <c:axPos val="b"/>
        <c:numFmt formatCode="mmm\-yy" sourceLinked="1"/>
        <c:majorTickMark val="out"/>
        <c:minorTickMark val="none"/>
        <c:tickLblPos val="nextTo"/>
        <c:crossAx val="122581504"/>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BE05-44FA-B93F-5892366D618E}"/>
              </c:ext>
            </c:extLst>
          </c:dPt>
          <c:cat>
            <c:strRef>
              <c:f>'2031'!$D$7:$D$18</c:f>
            </c:strRef>
          </c:cat>
          <c:val>
            <c:numRef>
              <c:f>'2031'!$I$7:$I$18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E05-44FA-B93F-5892366D618E}"/>
            </c:ext>
          </c:extLst>
        </c:ser>
        <c:dLbls>
          <c:showLegendKey val="0"/>
          <c:showVal val="0"/>
          <c:showCatName val="0"/>
          <c:showSerName val="0"/>
          <c:showPercent val="0"/>
          <c:showBubbleSize val="0"/>
        </c:dLbls>
        <c:gapWidth val="150"/>
        <c:axId val="122766848"/>
        <c:axId val="122583808"/>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strRef>
              <c:f>'2031'!$D$7:$D$18</c:f>
            </c:strRef>
          </c:cat>
          <c:val>
            <c:numRef>
              <c:f>'2031'!$R$7:$R$18</c:f>
              <c:numCache>
                <c:formatCode>0.00</c:formatCode>
                <c:ptCount val="12"/>
              </c:numCache>
            </c:numRef>
          </c:val>
          <c:smooth val="0"/>
          <c:extLst>
            <c:ext xmlns:c16="http://schemas.microsoft.com/office/drawing/2014/chart" uri="{C3380CC4-5D6E-409C-BE32-E72D297353CC}">
              <c16:uniqueId val="{00000002-BE05-44FA-B93F-5892366D618E}"/>
            </c:ext>
          </c:extLst>
        </c:ser>
        <c:dLbls>
          <c:showLegendKey val="0"/>
          <c:showVal val="0"/>
          <c:showCatName val="0"/>
          <c:showSerName val="0"/>
          <c:showPercent val="0"/>
          <c:showBubbleSize val="0"/>
        </c:dLbls>
        <c:marker val="1"/>
        <c:smooth val="0"/>
        <c:axId val="122767872"/>
        <c:axId val="122584384"/>
      </c:lineChart>
      <c:catAx>
        <c:axId val="122766848"/>
        <c:scaling>
          <c:orientation val="minMax"/>
        </c:scaling>
        <c:delete val="0"/>
        <c:axPos val="b"/>
        <c:numFmt formatCode="mmm\-yy" sourceLinked="1"/>
        <c:majorTickMark val="out"/>
        <c:minorTickMark val="none"/>
        <c:tickLblPos val="nextTo"/>
        <c:txPr>
          <a:bodyPr rot="-2700000"/>
          <a:lstStyle/>
          <a:p>
            <a:pPr>
              <a:defRPr/>
            </a:pPr>
            <a:endParaRPr lang="fr-FR"/>
          </a:p>
        </c:txPr>
        <c:crossAx val="122583808"/>
        <c:crosses val="autoZero"/>
        <c:auto val="1"/>
        <c:lblAlgn val="ctr"/>
        <c:lblOffset val="100"/>
        <c:noMultiLvlLbl val="0"/>
      </c:catAx>
      <c:valAx>
        <c:axId val="122583808"/>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22766848"/>
        <c:crosses val="autoZero"/>
        <c:crossBetween val="between"/>
      </c:valAx>
      <c:valAx>
        <c:axId val="122584384"/>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22767872"/>
        <c:crosses val="max"/>
        <c:crossBetween val="between"/>
      </c:valAx>
      <c:catAx>
        <c:axId val="122767872"/>
        <c:scaling>
          <c:orientation val="minMax"/>
        </c:scaling>
        <c:delete val="1"/>
        <c:axPos val="b"/>
        <c:numFmt formatCode="mmm\-yy" sourceLinked="1"/>
        <c:majorTickMark val="out"/>
        <c:minorTickMark val="none"/>
        <c:tickLblPos val="nextTo"/>
        <c:crossAx val="122584384"/>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strRef>
              <c:f>'2031'!$D$7:$D$18</c:f>
            </c:strRef>
          </c:cat>
          <c:val>
            <c:numRef>
              <c:f>'2031'!$F$7:$F$18</c:f>
              <c:numCache>
                <c:formatCode>General</c:formatCode>
                <c:ptCount val="12"/>
              </c:numCache>
            </c:numRef>
          </c:val>
          <c:extLst>
            <c:ext xmlns:c16="http://schemas.microsoft.com/office/drawing/2014/chart" uri="{C3380CC4-5D6E-409C-BE32-E72D297353CC}">
              <c16:uniqueId val="{00000000-699F-4DEF-9645-B97053D1D284}"/>
            </c:ext>
          </c:extLst>
        </c:ser>
        <c:ser>
          <c:idx val="2"/>
          <c:order val="1"/>
          <c:tx>
            <c:v>Consommation HP</c:v>
          </c:tx>
          <c:invertIfNegative val="0"/>
          <c:cat>
            <c:strRef>
              <c:f>'2031'!$D$7:$D$18</c:f>
            </c:strRef>
          </c:cat>
          <c:val>
            <c:numRef>
              <c:f>'2031'!$E$7:$E$18</c:f>
              <c:numCache>
                <c:formatCode>General</c:formatCode>
                <c:ptCount val="12"/>
              </c:numCache>
            </c:numRef>
          </c:val>
          <c:extLst>
            <c:ext xmlns:c16="http://schemas.microsoft.com/office/drawing/2014/chart" uri="{C3380CC4-5D6E-409C-BE32-E72D297353CC}">
              <c16:uniqueId val="{00000001-699F-4DEF-9645-B97053D1D284}"/>
            </c:ext>
          </c:extLst>
        </c:ser>
        <c:ser>
          <c:idx val="1"/>
          <c:order val="2"/>
          <c:tx>
            <c:v>Consommation totale</c:v>
          </c:tx>
          <c:invertIfNegative val="0"/>
          <c:cat>
            <c:strRef>
              <c:f>'2031'!$D$7:$D$18</c:f>
            </c:strRef>
          </c:cat>
          <c:val>
            <c:numRef>
              <c:f>'2031'!$I$7:$I$18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99F-4DEF-9645-B97053D1D284}"/>
            </c:ext>
          </c:extLst>
        </c:ser>
        <c:dLbls>
          <c:showLegendKey val="0"/>
          <c:showVal val="0"/>
          <c:showCatName val="0"/>
          <c:showSerName val="0"/>
          <c:showPercent val="0"/>
          <c:showBubbleSize val="0"/>
        </c:dLbls>
        <c:gapWidth val="150"/>
        <c:axId val="122768384"/>
        <c:axId val="122864768"/>
      </c:barChart>
      <c:catAx>
        <c:axId val="122768384"/>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22864768"/>
        <c:crosses val="autoZero"/>
        <c:auto val="0"/>
        <c:lblAlgn val="ctr"/>
        <c:lblOffset val="100"/>
        <c:noMultiLvlLbl val="0"/>
      </c:catAx>
      <c:valAx>
        <c:axId val="122864768"/>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2768384"/>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'2030'!$D$7:$D$18</c:f>
            </c:multiLvlStrRef>
          </c:cat>
          <c:val>
            <c:numRef>
              <c:f>'2030'!$H$7:$H$18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B4-4D96-BA7D-A1C85E418421}"/>
            </c:ext>
          </c:extLst>
        </c:ser>
        <c:ser>
          <c:idx val="2"/>
          <c:order val="1"/>
          <c:tx>
            <c:v>Consommation HP</c:v>
          </c:tx>
          <c:spPr>
            <a:ln w="38100">
              <a:solidFill>
                <a:schemeClr val="accent5"/>
              </a:solidFill>
            </a:ln>
          </c:spPr>
          <c:marker>
            <c:symbol val="triangle"/>
            <c:size val="6"/>
            <c:spPr>
              <a:solidFill>
                <a:schemeClr val="accent5"/>
              </a:solidFill>
            </c:spPr>
          </c:marker>
          <c:cat>
            <c:multiLvlStrRef>
              <c:f>'2030'!$D$7:$D$18</c:f>
            </c:multiLvlStrRef>
          </c:cat>
          <c:val>
            <c:numRef>
              <c:f>'2030'!$G$7:$G$18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3B4-4D96-BA7D-A1C85E418421}"/>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'2030'!$D$7:$D$18</c:f>
            </c:multiLvlStrRef>
          </c:cat>
          <c:val>
            <c:numRef>
              <c:f>'2030'!$J$7:$J$18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B3B4-4D96-BA7D-A1C85E418421}"/>
            </c:ext>
          </c:extLst>
        </c:ser>
        <c:dLbls>
          <c:showLegendKey val="0"/>
          <c:showVal val="0"/>
          <c:showCatName val="0"/>
          <c:showSerName val="0"/>
          <c:showPercent val="0"/>
          <c:showBubbleSize val="0"/>
        </c:dLbls>
        <c:marker val="1"/>
        <c:smooth val="0"/>
        <c:axId val="121462272"/>
        <c:axId val="122867072"/>
      </c:lineChart>
      <c:catAx>
        <c:axId val="12146227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2867072"/>
        <c:crosses val="autoZero"/>
        <c:auto val="1"/>
        <c:lblAlgn val="ctr"/>
        <c:lblOffset val="20"/>
        <c:noMultiLvlLbl val="0"/>
      </c:catAx>
      <c:valAx>
        <c:axId val="122867072"/>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21462272"/>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année'!$L$5:$L$16</c:f>
              <c:numCache>
                <c:formatCode>0.00</c:formatCode>
                <c:ptCount val="12"/>
              </c:numCache>
            </c:numRef>
          </c:val>
          <c:extLst>
            <c:ext xmlns:c16="http://schemas.microsoft.com/office/drawing/2014/chart" uri="{C3380CC4-5D6E-409C-BE32-E72D297353CC}">
              <c16:uniqueId val="{00000000-FB9F-400A-B100-7FF9E8DBA9B9}"/>
            </c:ext>
          </c:extLst>
        </c:ser>
        <c:dLbls>
          <c:showLegendKey val="0"/>
          <c:showVal val="0"/>
          <c:showCatName val="0"/>
          <c:showSerName val="0"/>
          <c:showPercent val="0"/>
          <c:showBubbleSize val="0"/>
        </c:dLbls>
        <c:gapWidth val="150"/>
        <c:overlap val="100"/>
        <c:axId val="116592128"/>
        <c:axId val="117785728"/>
      </c:barChart>
      <c:catAx>
        <c:axId val="116592128"/>
        <c:scaling>
          <c:orientation val="minMax"/>
        </c:scaling>
        <c:delete val="0"/>
        <c:axPos val="b"/>
        <c:numFmt formatCode="General" sourceLinked="0"/>
        <c:majorTickMark val="out"/>
        <c:minorTickMark val="none"/>
        <c:tickLblPos val="nextTo"/>
        <c:crossAx val="117785728"/>
        <c:crosses val="autoZero"/>
        <c:auto val="1"/>
        <c:lblAlgn val="ctr"/>
        <c:lblOffset val="100"/>
        <c:noMultiLvlLbl val="0"/>
      </c:catAx>
      <c:valAx>
        <c:axId val="117785728"/>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16592128"/>
        <c:crosses val="autoZero"/>
        <c:crossBetween val="between"/>
      </c:valAx>
    </c:plotArea>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'2030'!$D$7:$D$18</c:f>
            </c:multiLvlStrRef>
          </c:cat>
          <c:val>
            <c:numRef>
              <c:f>'2030'!$K$7:$K$18</c:f>
              <c:numCache>
                <c:formatCode>0.00</c:formatCode>
                <c:ptCount val="12"/>
              </c:numCache>
            </c:numRef>
          </c:val>
          <c:extLst>
            <c:ext xmlns:c16="http://schemas.microsoft.com/office/drawing/2014/chart" uri="{C3380CC4-5D6E-409C-BE32-E72D297353CC}">
              <c16:uniqueId val="{00000000-8D8F-4139-807D-DF321306A995}"/>
            </c:ext>
          </c:extLst>
        </c:ser>
        <c:dLbls>
          <c:showLegendKey val="0"/>
          <c:showVal val="0"/>
          <c:showCatName val="0"/>
          <c:showSerName val="0"/>
          <c:showPercent val="0"/>
          <c:showBubbleSize val="0"/>
        </c:dLbls>
        <c:gapWidth val="150"/>
        <c:overlap val="100"/>
        <c:axId val="122410496"/>
        <c:axId val="122869376"/>
      </c:barChart>
      <c:catAx>
        <c:axId val="12241049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2869376"/>
        <c:crosses val="autoZero"/>
        <c:auto val="1"/>
        <c:lblAlgn val="ctr"/>
        <c:lblOffset val="20"/>
        <c:noMultiLvlLbl val="0"/>
      </c:catAx>
      <c:valAx>
        <c:axId val="122869376"/>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22410496"/>
        <c:crosses val="autoZero"/>
        <c:crossBetween val="between"/>
      </c:valAx>
    </c:plotArea>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'2030'!$D$7:$D$18</c:f>
            </c:multiLvlStrRef>
          </c:cat>
          <c:val>
            <c:numRef>
              <c:f>'2030'!$O$7:$O$18</c:f>
              <c:numCache>
                <c:formatCode>0.00</c:formatCode>
                <c:ptCount val="12"/>
              </c:numCache>
            </c:numRef>
          </c:val>
          <c:smooth val="0"/>
          <c:extLst>
            <c:ext xmlns:c16="http://schemas.microsoft.com/office/drawing/2014/chart" uri="{C3380CC4-5D6E-409C-BE32-E72D297353CC}">
              <c16:uniqueId val="{00000000-4696-4CF5-ADE9-9CE82BABB0E2}"/>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'2030'!$D$7:$D$18</c:f>
            </c:multiLvlStrRef>
          </c:cat>
          <c:val>
            <c:numRef>
              <c:f>'2030'!$N$7:$N$18</c:f>
              <c:numCache>
                <c:formatCode>0.00</c:formatCode>
                <c:ptCount val="12"/>
              </c:numCache>
            </c:numRef>
          </c:val>
          <c:smooth val="0"/>
          <c:extLst>
            <c:ext xmlns:c16="http://schemas.microsoft.com/office/drawing/2014/chart" uri="{C3380CC4-5D6E-409C-BE32-E72D297353CC}">
              <c16:uniqueId val="{00000001-4696-4CF5-ADE9-9CE82BABB0E2}"/>
            </c:ext>
          </c:extLst>
        </c:ser>
        <c:dLbls>
          <c:showLegendKey val="0"/>
          <c:showVal val="0"/>
          <c:showCatName val="0"/>
          <c:showSerName val="0"/>
          <c:showPercent val="0"/>
          <c:showBubbleSize val="0"/>
        </c:dLbls>
        <c:marker val="1"/>
        <c:smooth val="0"/>
        <c:axId val="122411008"/>
        <c:axId val="122871104"/>
      </c:lineChart>
      <c:catAx>
        <c:axId val="12241100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2871104"/>
        <c:crosses val="autoZero"/>
        <c:auto val="1"/>
        <c:lblAlgn val="ctr"/>
        <c:lblOffset val="20"/>
        <c:noMultiLvlLbl val="0"/>
      </c:catAx>
      <c:valAx>
        <c:axId val="122871104"/>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22411008"/>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'2030'!$D$7:$D$18</c:f>
            </c:multiLvlStrRef>
          </c:cat>
          <c:val>
            <c:numRef>
              <c:f>'2030'!$Q$7:$Q$18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430-4B4D-AC84-1C61C646F9B1}"/>
            </c:ext>
          </c:extLst>
        </c:ser>
        <c:ser>
          <c:idx val="1"/>
          <c:order val="1"/>
          <c:tx>
            <c:v>Maximum</c:v>
          </c:tx>
          <c:spPr>
            <a:ln w="28575">
              <a:solidFill>
                <a:schemeClr val="tx1"/>
              </a:solidFill>
              <a:prstDash val="solid"/>
            </a:ln>
          </c:spPr>
          <c:marker>
            <c:symbol val="none"/>
          </c:marker>
          <c:cat>
            <c:multiLvlStrRef>
              <c:f>'2030'!$D$7:$D$18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C430-4B4D-AC84-1C61C646F9B1}"/>
            </c:ext>
          </c:extLst>
        </c:ser>
        <c:ser>
          <c:idx val="2"/>
          <c:order val="2"/>
          <c:tx>
            <c:v>Limite inférieure</c:v>
          </c:tx>
          <c:spPr>
            <a:ln w="28575">
              <a:solidFill>
                <a:srgbClr val="C00000"/>
              </a:solidFill>
              <a:prstDash val="dash"/>
            </a:ln>
          </c:spPr>
          <c:marker>
            <c:symbol val="none"/>
          </c:marker>
          <c:cat>
            <c:multiLvlStrRef>
              <c:f>'2030'!$D$7:$D$18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C430-4B4D-AC84-1C61C646F9B1}"/>
            </c:ext>
          </c:extLst>
        </c:ser>
        <c:dLbls>
          <c:showLegendKey val="0"/>
          <c:showVal val="0"/>
          <c:showCatName val="0"/>
          <c:showSerName val="0"/>
          <c:showPercent val="0"/>
          <c:showBubbleSize val="0"/>
        </c:dLbls>
        <c:marker val="1"/>
        <c:smooth val="0"/>
        <c:axId val="122411520"/>
        <c:axId val="124052608"/>
      </c:lineChart>
      <c:catAx>
        <c:axId val="12241152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4052608"/>
        <c:crosses val="autoZero"/>
        <c:auto val="1"/>
        <c:lblAlgn val="ctr"/>
        <c:lblOffset val="20"/>
        <c:noMultiLvlLbl val="0"/>
      </c:catAx>
      <c:valAx>
        <c:axId val="124052608"/>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22411520"/>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'2030'!$D$7:$D$18</c:f>
            </c:multiLvlStrRef>
          </c:cat>
          <c:val>
            <c:numRef>
              <c:f>'2030'!$L$7:$L$18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FE4-4A64-BDC6-D5D84CD4DDE1}"/>
            </c:ext>
          </c:extLst>
        </c:ser>
        <c:dLbls>
          <c:showLegendKey val="0"/>
          <c:showVal val="0"/>
          <c:showCatName val="0"/>
          <c:showSerName val="0"/>
          <c:showPercent val="0"/>
          <c:showBubbleSize val="0"/>
        </c:dLbls>
        <c:marker val="1"/>
        <c:smooth val="0"/>
        <c:axId val="122412032"/>
        <c:axId val="124054336"/>
      </c:lineChart>
      <c:catAx>
        <c:axId val="12241203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4054336"/>
        <c:crosses val="autoZero"/>
        <c:auto val="1"/>
        <c:lblAlgn val="ctr"/>
        <c:lblOffset val="20"/>
        <c:noMultiLvlLbl val="0"/>
      </c:catAx>
      <c:valAx>
        <c:axId val="124054336"/>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22412032"/>
        <c:crosses val="autoZero"/>
        <c:crossBetween val="between"/>
      </c:valAx>
    </c:plotArea>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'2030'!$D$7:$D$18</c:f>
            </c:multiLvlStrRef>
          </c:cat>
          <c:val>
            <c:numRef>
              <c:f>'2030'!$M$7:$M$18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14E-499E-B758-990CBD65DB68}"/>
            </c:ext>
          </c:extLst>
        </c:ser>
        <c:dLbls>
          <c:showLegendKey val="0"/>
          <c:showVal val="0"/>
          <c:showCatName val="0"/>
          <c:showSerName val="0"/>
          <c:showPercent val="0"/>
          <c:showBubbleSize val="0"/>
        </c:dLbls>
        <c:marker val="1"/>
        <c:smooth val="0"/>
        <c:axId val="122412544"/>
        <c:axId val="124056064"/>
      </c:lineChart>
      <c:catAx>
        <c:axId val="12241254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4056064"/>
        <c:crosses val="autoZero"/>
        <c:auto val="1"/>
        <c:lblAlgn val="ctr"/>
        <c:lblOffset val="20"/>
        <c:noMultiLvlLbl val="0"/>
      </c:catAx>
      <c:valAx>
        <c:axId val="124056064"/>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22412544"/>
        <c:crosses val="autoZero"/>
        <c:crossBetween val="between"/>
      </c:valAx>
    </c:plotArea>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'2030'!$D$7:$D$18</c:f>
            </c:multiLvlStrRef>
          </c:cat>
          <c:val>
            <c:numRef>
              <c:f>'2030'!$S$7:$S$18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1E-4455-BFF7-02D7CB5EBC0D}"/>
            </c:ext>
          </c:extLst>
        </c:ser>
        <c:dLbls>
          <c:showLegendKey val="0"/>
          <c:showVal val="0"/>
          <c:showCatName val="0"/>
          <c:showSerName val="0"/>
          <c:showPercent val="0"/>
          <c:showBubbleSize val="0"/>
        </c:dLbls>
        <c:gapWidth val="150"/>
        <c:axId val="124121088"/>
        <c:axId val="124057792"/>
      </c:barChart>
      <c:catAx>
        <c:axId val="124121088"/>
        <c:scaling>
          <c:orientation val="minMax"/>
        </c:scaling>
        <c:delete val="0"/>
        <c:axPos val="b"/>
        <c:majorTickMark val="out"/>
        <c:minorTickMark val="none"/>
        <c:tickLblPos val="nextTo"/>
        <c:txPr>
          <a:bodyPr rot="-2700000" vert="horz"/>
          <a:lstStyle/>
          <a:p>
            <a:pPr>
              <a:defRPr/>
            </a:pPr>
            <a:endParaRPr lang="fr-FR"/>
          </a:p>
        </c:txPr>
        <c:crossAx val="124057792"/>
        <c:crosses val="autoZero"/>
        <c:auto val="1"/>
        <c:lblAlgn val="ctr"/>
        <c:lblOffset val="20"/>
        <c:tickLblSkip val="1"/>
        <c:noMultiLvlLbl val="0"/>
      </c:catAx>
      <c:valAx>
        <c:axId val="124057792"/>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24121088"/>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'2030'!$D$7:$D$18</c:f>
            </c:multiLvlStrRef>
          </c:cat>
          <c:val>
            <c:numRef>
              <c:f>'2030'!$F$7:$F$18</c:f>
              <c:numCache>
                <c:formatCode>General</c:formatCode>
                <c:ptCount val="12"/>
              </c:numCache>
            </c:numRef>
          </c:val>
          <c:extLst>
            <c:ext xmlns:c16="http://schemas.microsoft.com/office/drawing/2014/chart" uri="{C3380CC4-5D6E-409C-BE32-E72D297353CC}">
              <c16:uniqueId val="{00000000-EB19-4E16-A381-B98C20A58B35}"/>
            </c:ext>
          </c:extLst>
        </c:ser>
        <c:ser>
          <c:idx val="2"/>
          <c:order val="1"/>
          <c:tx>
            <c:v>Consommation HP</c:v>
          </c:tx>
          <c:invertIfNegative val="0"/>
          <c:cat>
            <c:multiLvlStrRef>
              <c:f>'2030'!$D$7:$D$18</c:f>
            </c:multiLvlStrRef>
          </c:cat>
          <c:val>
            <c:numRef>
              <c:f>'2030'!$E$7:$E$18</c:f>
              <c:numCache>
                <c:formatCode>General</c:formatCode>
                <c:ptCount val="12"/>
              </c:numCache>
            </c:numRef>
          </c:val>
          <c:extLst>
            <c:ext xmlns:c16="http://schemas.microsoft.com/office/drawing/2014/chart" uri="{C3380CC4-5D6E-409C-BE32-E72D297353CC}">
              <c16:uniqueId val="{00000001-EB19-4E16-A381-B98C20A58B35}"/>
            </c:ext>
          </c:extLst>
        </c:ser>
        <c:dLbls>
          <c:showLegendKey val="0"/>
          <c:showVal val="0"/>
          <c:showCatName val="0"/>
          <c:showSerName val="0"/>
          <c:showPercent val="0"/>
          <c:showBubbleSize val="0"/>
        </c:dLbls>
        <c:gapWidth val="150"/>
        <c:overlap val="100"/>
        <c:axId val="124121600"/>
        <c:axId val="127557632"/>
      </c:barChart>
      <c:lineChart>
        <c:grouping val="standard"/>
        <c:varyColors val="0"/>
        <c:ser>
          <c:idx val="1"/>
          <c:order val="2"/>
          <c:tx>
            <c:v>Coût</c:v>
          </c:tx>
          <c:spPr>
            <a:ln w="34925">
              <a:solidFill>
                <a:schemeClr val="accent2"/>
              </a:solidFill>
            </a:ln>
          </c:spPr>
          <c:marker>
            <c:symbol val="none"/>
          </c:marker>
          <c:cat>
            <c:multiLvlStrRef>
              <c:f>'2030'!$D$7:$D$18</c:f>
            </c:multiLvlStrRef>
          </c:cat>
          <c:val>
            <c:numRef>
              <c:f>'2030'!$K$7:$K$18</c:f>
              <c:numCache>
                <c:formatCode>0.00</c:formatCode>
                <c:ptCount val="12"/>
              </c:numCache>
            </c:numRef>
          </c:val>
          <c:smooth val="0"/>
          <c:extLst>
            <c:ext xmlns:c16="http://schemas.microsoft.com/office/drawing/2014/chart" uri="{C3380CC4-5D6E-409C-BE32-E72D297353CC}">
              <c16:uniqueId val="{00000002-EB19-4E16-A381-B98C20A58B35}"/>
            </c:ext>
          </c:extLst>
        </c:ser>
        <c:dLbls>
          <c:showLegendKey val="0"/>
          <c:showVal val="0"/>
          <c:showCatName val="0"/>
          <c:showSerName val="0"/>
          <c:showPercent val="0"/>
          <c:showBubbleSize val="0"/>
        </c:dLbls>
        <c:marker val="1"/>
        <c:smooth val="0"/>
        <c:axId val="122768896"/>
        <c:axId val="127558208"/>
      </c:lineChart>
      <c:catAx>
        <c:axId val="124121600"/>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27557632"/>
        <c:crosses val="autoZero"/>
        <c:auto val="1"/>
        <c:lblAlgn val="ctr"/>
        <c:lblOffset val="20"/>
        <c:noMultiLvlLbl val="0"/>
      </c:catAx>
      <c:valAx>
        <c:axId val="127557632"/>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4121600"/>
        <c:crosses val="autoZero"/>
        <c:crossBetween val="between"/>
      </c:valAx>
      <c:valAx>
        <c:axId val="127558208"/>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22768896"/>
        <c:crosses val="max"/>
        <c:crossBetween val="between"/>
      </c:valAx>
      <c:catAx>
        <c:axId val="122768896"/>
        <c:scaling>
          <c:orientation val="minMax"/>
        </c:scaling>
        <c:delete val="1"/>
        <c:axPos val="b"/>
        <c:numFmt formatCode="General" sourceLinked="1"/>
        <c:majorTickMark val="out"/>
        <c:minorTickMark val="none"/>
        <c:tickLblPos val="nextTo"/>
        <c:crossAx val="127558208"/>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5967-4039-847B-D4EA095AEFBB}"/>
              </c:ext>
            </c:extLst>
          </c:dPt>
          <c:cat>
            <c:multiLvlStrRef>
              <c:f>'2030'!$D$7:$D$18</c:f>
            </c:multiLvlStrRef>
          </c:cat>
          <c:val>
            <c:numRef>
              <c:f>'2030'!$I$7:$I$18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967-4039-847B-D4EA095AEFBB}"/>
            </c:ext>
          </c:extLst>
        </c:ser>
        <c:dLbls>
          <c:showLegendKey val="0"/>
          <c:showVal val="0"/>
          <c:showCatName val="0"/>
          <c:showSerName val="0"/>
          <c:showPercent val="0"/>
          <c:showBubbleSize val="0"/>
        </c:dLbls>
        <c:gapWidth val="150"/>
        <c:axId val="124122624"/>
        <c:axId val="127560512"/>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'2030'!$D$7:$D$18</c:f>
            </c:multiLvlStrRef>
          </c:cat>
          <c:val>
            <c:numRef>
              <c:f>'2030'!$R$7:$R$18</c:f>
              <c:numCache>
                <c:formatCode>0.00</c:formatCode>
                <c:ptCount val="12"/>
              </c:numCache>
            </c:numRef>
          </c:val>
          <c:smooth val="0"/>
          <c:extLst>
            <c:ext xmlns:c16="http://schemas.microsoft.com/office/drawing/2014/chart" uri="{C3380CC4-5D6E-409C-BE32-E72D297353CC}">
              <c16:uniqueId val="{00000002-5967-4039-847B-D4EA095AEFBB}"/>
            </c:ext>
          </c:extLst>
        </c:ser>
        <c:dLbls>
          <c:showLegendKey val="0"/>
          <c:showVal val="0"/>
          <c:showCatName val="0"/>
          <c:showSerName val="0"/>
          <c:showPercent val="0"/>
          <c:showBubbleSize val="0"/>
        </c:dLbls>
        <c:marker val="1"/>
        <c:smooth val="0"/>
        <c:axId val="124123648"/>
        <c:axId val="127561088"/>
      </c:lineChart>
      <c:catAx>
        <c:axId val="124122624"/>
        <c:scaling>
          <c:orientation val="minMax"/>
        </c:scaling>
        <c:delete val="0"/>
        <c:axPos val="b"/>
        <c:numFmt formatCode="General" sourceLinked="1"/>
        <c:majorTickMark val="out"/>
        <c:minorTickMark val="none"/>
        <c:tickLblPos val="nextTo"/>
        <c:txPr>
          <a:bodyPr rot="-2700000"/>
          <a:lstStyle/>
          <a:p>
            <a:pPr>
              <a:defRPr/>
            </a:pPr>
            <a:endParaRPr lang="fr-FR"/>
          </a:p>
        </c:txPr>
        <c:crossAx val="127560512"/>
        <c:crosses val="autoZero"/>
        <c:auto val="1"/>
        <c:lblAlgn val="ctr"/>
        <c:lblOffset val="100"/>
        <c:noMultiLvlLbl val="0"/>
      </c:catAx>
      <c:valAx>
        <c:axId val="127560512"/>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24122624"/>
        <c:crosses val="autoZero"/>
        <c:crossBetween val="between"/>
      </c:valAx>
      <c:valAx>
        <c:axId val="127561088"/>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24123648"/>
        <c:crosses val="max"/>
        <c:crossBetween val="between"/>
      </c:valAx>
      <c:catAx>
        <c:axId val="124123648"/>
        <c:scaling>
          <c:orientation val="minMax"/>
        </c:scaling>
        <c:delete val="1"/>
        <c:axPos val="b"/>
        <c:numFmt formatCode="General" sourceLinked="1"/>
        <c:majorTickMark val="out"/>
        <c:minorTickMark val="none"/>
        <c:tickLblPos val="nextTo"/>
        <c:crossAx val="127561088"/>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'2030'!$D$7:$D$18</c:f>
            </c:multiLvlStrRef>
          </c:cat>
          <c:val>
            <c:numRef>
              <c:f>'2030'!$F$7:$F$18</c:f>
              <c:numCache>
                <c:formatCode>General</c:formatCode>
                <c:ptCount val="12"/>
              </c:numCache>
            </c:numRef>
          </c:val>
          <c:extLst>
            <c:ext xmlns:c16="http://schemas.microsoft.com/office/drawing/2014/chart" uri="{C3380CC4-5D6E-409C-BE32-E72D297353CC}">
              <c16:uniqueId val="{00000000-E445-4CA4-9BAD-911466D36A87}"/>
            </c:ext>
          </c:extLst>
        </c:ser>
        <c:ser>
          <c:idx val="2"/>
          <c:order val="1"/>
          <c:tx>
            <c:v>Consommation HP</c:v>
          </c:tx>
          <c:invertIfNegative val="0"/>
          <c:cat>
            <c:multiLvlStrRef>
              <c:f>'2030'!$D$7:$D$18</c:f>
            </c:multiLvlStrRef>
          </c:cat>
          <c:val>
            <c:numRef>
              <c:f>'2030'!$E$7:$E$18</c:f>
              <c:numCache>
                <c:formatCode>General</c:formatCode>
                <c:ptCount val="12"/>
              </c:numCache>
            </c:numRef>
          </c:val>
          <c:extLst>
            <c:ext xmlns:c16="http://schemas.microsoft.com/office/drawing/2014/chart" uri="{C3380CC4-5D6E-409C-BE32-E72D297353CC}">
              <c16:uniqueId val="{00000001-E445-4CA4-9BAD-911466D36A87}"/>
            </c:ext>
          </c:extLst>
        </c:ser>
        <c:ser>
          <c:idx val="1"/>
          <c:order val="2"/>
          <c:tx>
            <c:v>Consommation totale</c:v>
          </c:tx>
          <c:invertIfNegative val="0"/>
          <c:cat>
            <c:multiLvlStrRef>
              <c:f>'2030'!$D$7:$D$18</c:f>
            </c:multiLvlStrRef>
          </c:cat>
          <c:val>
            <c:numRef>
              <c:f>'2030'!$I$7:$I$18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445-4CA4-9BAD-911466D36A87}"/>
            </c:ext>
          </c:extLst>
        </c:ser>
        <c:dLbls>
          <c:showLegendKey val="0"/>
          <c:showVal val="0"/>
          <c:showCatName val="0"/>
          <c:showSerName val="0"/>
          <c:showPercent val="0"/>
          <c:showBubbleSize val="0"/>
        </c:dLbls>
        <c:gapWidth val="150"/>
        <c:axId val="124124672"/>
        <c:axId val="127562816"/>
      </c:barChart>
      <c:catAx>
        <c:axId val="124124672"/>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27562816"/>
        <c:crosses val="autoZero"/>
        <c:auto val="0"/>
        <c:lblAlgn val="ctr"/>
        <c:lblOffset val="100"/>
        <c:noMultiLvlLbl val="0"/>
      </c:catAx>
      <c:valAx>
        <c:axId val="127562816"/>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4124672"/>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'2029'!$D$7:$D$18</c:f>
            </c:multiLvlStrRef>
          </c:cat>
          <c:val>
            <c:numRef>
              <c:f>'2029'!$H$7:$H$18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048-417B-966F-6FACC20141B8}"/>
            </c:ext>
          </c:extLst>
        </c:ser>
        <c:ser>
          <c:idx val="2"/>
          <c:order val="1"/>
          <c:tx>
            <c:v>Consommation HP</c:v>
          </c:tx>
          <c:spPr>
            <a:ln w="38100">
              <a:solidFill>
                <a:schemeClr val="accent5"/>
              </a:solidFill>
            </a:ln>
          </c:spPr>
          <c:marker>
            <c:symbol val="triangle"/>
            <c:size val="6"/>
            <c:spPr>
              <a:solidFill>
                <a:schemeClr val="accent5"/>
              </a:solidFill>
            </c:spPr>
          </c:marker>
          <c:cat>
            <c:multiLvlStrRef>
              <c:f>'2029'!$D$7:$D$18</c:f>
            </c:multiLvlStrRef>
          </c:cat>
          <c:val>
            <c:numRef>
              <c:f>'2029'!$G$7:$G$18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048-417B-966F-6FACC20141B8}"/>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'2029'!$D$7:$D$18</c:f>
            </c:multiLvlStrRef>
          </c:cat>
          <c:val>
            <c:numRef>
              <c:f>'2029'!$J$7:$J$18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048-417B-966F-6FACC20141B8}"/>
            </c:ext>
          </c:extLst>
        </c:ser>
        <c:dLbls>
          <c:showLegendKey val="0"/>
          <c:showVal val="0"/>
          <c:showCatName val="0"/>
          <c:showSerName val="0"/>
          <c:showPercent val="0"/>
          <c:showBubbleSize val="0"/>
        </c:dLbls>
        <c:marker val="1"/>
        <c:smooth val="0"/>
        <c:axId val="127751680"/>
        <c:axId val="127565120"/>
      </c:lineChart>
      <c:catAx>
        <c:axId val="12775168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7565120"/>
        <c:crosses val="autoZero"/>
        <c:auto val="1"/>
        <c:lblAlgn val="ctr"/>
        <c:lblOffset val="20"/>
        <c:noMultiLvlLbl val="0"/>
      </c:catAx>
      <c:valAx>
        <c:axId val="127565120"/>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27751680"/>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 </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année'!$M$5:$M$16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919-41E7-BD0A-ED82CC512890}"/>
            </c:ext>
          </c:extLst>
        </c:ser>
        <c:dLbls>
          <c:showLegendKey val="0"/>
          <c:showVal val="0"/>
          <c:showCatName val="0"/>
          <c:showSerName val="0"/>
          <c:showPercent val="0"/>
          <c:showBubbleSize val="0"/>
        </c:dLbls>
        <c:marker val="1"/>
        <c:smooth val="0"/>
        <c:axId val="117764096"/>
        <c:axId val="117787456"/>
      </c:lineChart>
      <c:catAx>
        <c:axId val="117764096"/>
        <c:scaling>
          <c:orientation val="minMax"/>
        </c:scaling>
        <c:delete val="0"/>
        <c:axPos val="b"/>
        <c:numFmt formatCode="General" sourceLinked="0"/>
        <c:majorTickMark val="out"/>
        <c:minorTickMark val="none"/>
        <c:tickLblPos val="nextTo"/>
        <c:crossAx val="117787456"/>
        <c:crosses val="autoZero"/>
        <c:auto val="1"/>
        <c:lblAlgn val="ctr"/>
        <c:lblOffset val="100"/>
        <c:noMultiLvlLbl val="0"/>
      </c:catAx>
      <c:valAx>
        <c:axId val="117787456"/>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6969918083568526E-2"/>
              <c:y val="0.32130493827160495"/>
            </c:manualLayout>
          </c:layout>
          <c:overlay val="0"/>
        </c:title>
        <c:numFmt formatCode="0" sourceLinked="0"/>
        <c:majorTickMark val="out"/>
        <c:minorTickMark val="none"/>
        <c:tickLblPos val="nextTo"/>
        <c:crossAx val="117764096"/>
        <c:crosses val="autoZero"/>
        <c:crossBetween val="between"/>
      </c:valAx>
    </c:plotArea>
    <c:plotVisOnly val="0"/>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'2029'!$D$7:$D$18</c:f>
            </c:multiLvlStrRef>
          </c:cat>
          <c:val>
            <c:numRef>
              <c:f>'2029'!$K$7:$K$18</c:f>
              <c:numCache>
                <c:formatCode>0.00</c:formatCode>
                <c:ptCount val="12"/>
              </c:numCache>
            </c:numRef>
          </c:val>
          <c:extLst>
            <c:ext xmlns:c16="http://schemas.microsoft.com/office/drawing/2014/chart" uri="{C3380CC4-5D6E-409C-BE32-E72D297353CC}">
              <c16:uniqueId val="{00000000-E756-4454-BB25-569128E4B961}"/>
            </c:ext>
          </c:extLst>
        </c:ser>
        <c:dLbls>
          <c:showLegendKey val="0"/>
          <c:showVal val="0"/>
          <c:showCatName val="0"/>
          <c:showSerName val="0"/>
          <c:showPercent val="0"/>
          <c:showBubbleSize val="0"/>
        </c:dLbls>
        <c:gapWidth val="150"/>
        <c:overlap val="100"/>
        <c:axId val="127752192"/>
        <c:axId val="128165568"/>
      </c:barChart>
      <c:catAx>
        <c:axId val="12775219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165568"/>
        <c:crosses val="autoZero"/>
        <c:auto val="1"/>
        <c:lblAlgn val="ctr"/>
        <c:lblOffset val="20"/>
        <c:noMultiLvlLbl val="0"/>
      </c:catAx>
      <c:valAx>
        <c:axId val="128165568"/>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27752192"/>
        <c:crosses val="autoZero"/>
        <c:crossBetween val="between"/>
      </c:valAx>
    </c:plotArea>
    <c:plotVisOnly val="0"/>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'2029'!$D$7:$D$18</c:f>
            </c:multiLvlStrRef>
          </c:cat>
          <c:val>
            <c:numRef>
              <c:f>'2029'!$O$7:$O$18</c:f>
              <c:numCache>
                <c:formatCode>0.00</c:formatCode>
                <c:ptCount val="12"/>
              </c:numCache>
            </c:numRef>
          </c:val>
          <c:smooth val="0"/>
          <c:extLst>
            <c:ext xmlns:c16="http://schemas.microsoft.com/office/drawing/2014/chart" uri="{C3380CC4-5D6E-409C-BE32-E72D297353CC}">
              <c16:uniqueId val="{00000000-95A7-4B53-88FE-23D5DA94C753}"/>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'2029'!$D$7:$D$18</c:f>
            </c:multiLvlStrRef>
          </c:cat>
          <c:val>
            <c:numRef>
              <c:f>'2029'!$N$7:$N$18</c:f>
              <c:numCache>
                <c:formatCode>0.00</c:formatCode>
                <c:ptCount val="12"/>
              </c:numCache>
            </c:numRef>
          </c:val>
          <c:smooth val="0"/>
          <c:extLst>
            <c:ext xmlns:c16="http://schemas.microsoft.com/office/drawing/2014/chart" uri="{C3380CC4-5D6E-409C-BE32-E72D297353CC}">
              <c16:uniqueId val="{00000001-95A7-4B53-88FE-23D5DA94C753}"/>
            </c:ext>
          </c:extLst>
        </c:ser>
        <c:dLbls>
          <c:showLegendKey val="0"/>
          <c:showVal val="0"/>
          <c:showCatName val="0"/>
          <c:showSerName val="0"/>
          <c:showPercent val="0"/>
          <c:showBubbleSize val="0"/>
        </c:dLbls>
        <c:marker val="1"/>
        <c:smooth val="0"/>
        <c:axId val="127752704"/>
        <c:axId val="128167296"/>
      </c:lineChart>
      <c:catAx>
        <c:axId val="12775270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167296"/>
        <c:crosses val="autoZero"/>
        <c:auto val="1"/>
        <c:lblAlgn val="ctr"/>
        <c:lblOffset val="20"/>
        <c:noMultiLvlLbl val="0"/>
      </c:catAx>
      <c:valAx>
        <c:axId val="128167296"/>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27752704"/>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'2029'!$D$7:$D$18</c:f>
            </c:multiLvlStrRef>
          </c:cat>
          <c:val>
            <c:numRef>
              <c:f>'2029'!$Q$7:$Q$18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F36-4CB5-8091-529103A66E2E}"/>
            </c:ext>
          </c:extLst>
        </c:ser>
        <c:ser>
          <c:idx val="1"/>
          <c:order val="1"/>
          <c:tx>
            <c:v>Maximum</c:v>
          </c:tx>
          <c:spPr>
            <a:ln w="28575">
              <a:solidFill>
                <a:schemeClr val="tx1"/>
              </a:solidFill>
              <a:prstDash val="solid"/>
            </a:ln>
          </c:spPr>
          <c:marker>
            <c:symbol val="none"/>
          </c:marker>
          <c:cat>
            <c:multiLvlStrRef>
              <c:f>'2029'!$D$7:$D$18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5F36-4CB5-8091-529103A66E2E}"/>
            </c:ext>
          </c:extLst>
        </c:ser>
        <c:ser>
          <c:idx val="2"/>
          <c:order val="2"/>
          <c:tx>
            <c:v>Limite inférieure</c:v>
          </c:tx>
          <c:spPr>
            <a:ln w="28575">
              <a:solidFill>
                <a:srgbClr val="C00000"/>
              </a:solidFill>
              <a:prstDash val="dash"/>
            </a:ln>
          </c:spPr>
          <c:marker>
            <c:symbol val="none"/>
          </c:marker>
          <c:cat>
            <c:multiLvlStrRef>
              <c:f>'2029'!$D$7:$D$18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5F36-4CB5-8091-529103A66E2E}"/>
            </c:ext>
          </c:extLst>
        </c:ser>
        <c:dLbls>
          <c:showLegendKey val="0"/>
          <c:showVal val="0"/>
          <c:showCatName val="0"/>
          <c:showSerName val="0"/>
          <c:showPercent val="0"/>
          <c:showBubbleSize val="0"/>
        </c:dLbls>
        <c:marker val="1"/>
        <c:smooth val="0"/>
        <c:axId val="127753216"/>
        <c:axId val="128169024"/>
      </c:lineChart>
      <c:catAx>
        <c:axId val="12775321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169024"/>
        <c:crosses val="autoZero"/>
        <c:auto val="1"/>
        <c:lblAlgn val="ctr"/>
        <c:lblOffset val="20"/>
        <c:noMultiLvlLbl val="0"/>
      </c:catAx>
      <c:valAx>
        <c:axId val="128169024"/>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27753216"/>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'2029'!$D$7:$D$18</c:f>
            </c:multiLvlStrRef>
          </c:cat>
          <c:val>
            <c:numRef>
              <c:f>'2029'!$L$7:$L$18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349-4F40-8CC5-1D9051FA58D1}"/>
            </c:ext>
          </c:extLst>
        </c:ser>
        <c:dLbls>
          <c:showLegendKey val="0"/>
          <c:showVal val="0"/>
          <c:showCatName val="0"/>
          <c:showSerName val="0"/>
          <c:showPercent val="0"/>
          <c:showBubbleSize val="0"/>
        </c:dLbls>
        <c:marker val="1"/>
        <c:smooth val="0"/>
        <c:axId val="127753728"/>
        <c:axId val="128170752"/>
      </c:lineChart>
      <c:catAx>
        <c:axId val="12775372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170752"/>
        <c:crosses val="autoZero"/>
        <c:auto val="1"/>
        <c:lblAlgn val="ctr"/>
        <c:lblOffset val="20"/>
        <c:noMultiLvlLbl val="0"/>
      </c:catAx>
      <c:valAx>
        <c:axId val="128170752"/>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27753728"/>
        <c:crosses val="autoZero"/>
        <c:crossBetween val="between"/>
      </c:valAx>
    </c:plotArea>
    <c:plotVisOnly val="0"/>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'2029'!$D$7:$D$18</c:f>
            </c:multiLvlStrRef>
          </c:cat>
          <c:val>
            <c:numRef>
              <c:f>'2029'!$M$7:$M$18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90D-4001-B364-A2053BD10979}"/>
            </c:ext>
          </c:extLst>
        </c:ser>
        <c:dLbls>
          <c:showLegendKey val="0"/>
          <c:showVal val="0"/>
          <c:showCatName val="0"/>
          <c:showSerName val="0"/>
          <c:showPercent val="0"/>
          <c:showBubbleSize val="0"/>
        </c:dLbls>
        <c:marker val="1"/>
        <c:smooth val="0"/>
        <c:axId val="129875968"/>
        <c:axId val="129517248"/>
      </c:lineChart>
      <c:catAx>
        <c:axId val="12987596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9517248"/>
        <c:crosses val="autoZero"/>
        <c:auto val="1"/>
        <c:lblAlgn val="ctr"/>
        <c:lblOffset val="20"/>
        <c:noMultiLvlLbl val="0"/>
      </c:catAx>
      <c:valAx>
        <c:axId val="129517248"/>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29875968"/>
        <c:crosses val="autoZero"/>
        <c:crossBetween val="between"/>
      </c:valAx>
    </c:plotArea>
    <c:plotVisOnly val="0"/>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'2029'!$D$7:$D$18</c:f>
            </c:multiLvlStrRef>
          </c:cat>
          <c:val>
            <c:numRef>
              <c:f>'2029'!$S$7:$S$18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C6-4030-8936-A13654A2B22B}"/>
            </c:ext>
          </c:extLst>
        </c:ser>
        <c:dLbls>
          <c:showLegendKey val="0"/>
          <c:showVal val="0"/>
          <c:showCatName val="0"/>
          <c:showSerName val="0"/>
          <c:showPercent val="0"/>
          <c:showBubbleSize val="0"/>
        </c:dLbls>
        <c:gapWidth val="150"/>
        <c:axId val="129877504"/>
        <c:axId val="129518976"/>
      </c:barChart>
      <c:catAx>
        <c:axId val="129877504"/>
        <c:scaling>
          <c:orientation val="minMax"/>
        </c:scaling>
        <c:delete val="0"/>
        <c:axPos val="b"/>
        <c:majorTickMark val="out"/>
        <c:minorTickMark val="none"/>
        <c:tickLblPos val="nextTo"/>
        <c:txPr>
          <a:bodyPr rot="-2700000" vert="horz"/>
          <a:lstStyle/>
          <a:p>
            <a:pPr>
              <a:defRPr/>
            </a:pPr>
            <a:endParaRPr lang="fr-FR"/>
          </a:p>
        </c:txPr>
        <c:crossAx val="129518976"/>
        <c:crosses val="autoZero"/>
        <c:auto val="1"/>
        <c:lblAlgn val="ctr"/>
        <c:lblOffset val="20"/>
        <c:tickLblSkip val="1"/>
        <c:noMultiLvlLbl val="0"/>
      </c:catAx>
      <c:valAx>
        <c:axId val="129518976"/>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29877504"/>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'2029'!$D$7:$D$18</c:f>
            </c:multiLvlStrRef>
          </c:cat>
          <c:val>
            <c:numRef>
              <c:f>'2029'!$F$7:$F$18</c:f>
              <c:numCache>
                <c:formatCode>General</c:formatCode>
                <c:ptCount val="12"/>
              </c:numCache>
            </c:numRef>
          </c:val>
          <c:extLst>
            <c:ext xmlns:c16="http://schemas.microsoft.com/office/drawing/2014/chart" uri="{C3380CC4-5D6E-409C-BE32-E72D297353CC}">
              <c16:uniqueId val="{00000000-F9BA-4ECF-8045-A287E1684657}"/>
            </c:ext>
          </c:extLst>
        </c:ser>
        <c:ser>
          <c:idx val="2"/>
          <c:order val="1"/>
          <c:tx>
            <c:v>Consommation HP</c:v>
          </c:tx>
          <c:invertIfNegative val="0"/>
          <c:cat>
            <c:multiLvlStrRef>
              <c:f>'2029'!$D$7:$D$18</c:f>
            </c:multiLvlStrRef>
          </c:cat>
          <c:val>
            <c:numRef>
              <c:f>'2029'!$E$7:$E$18</c:f>
              <c:numCache>
                <c:formatCode>General</c:formatCode>
                <c:ptCount val="12"/>
              </c:numCache>
            </c:numRef>
          </c:val>
          <c:extLst>
            <c:ext xmlns:c16="http://schemas.microsoft.com/office/drawing/2014/chart" uri="{C3380CC4-5D6E-409C-BE32-E72D297353CC}">
              <c16:uniqueId val="{00000001-F9BA-4ECF-8045-A287E1684657}"/>
            </c:ext>
          </c:extLst>
        </c:ser>
        <c:dLbls>
          <c:showLegendKey val="0"/>
          <c:showVal val="0"/>
          <c:showCatName val="0"/>
          <c:showSerName val="0"/>
          <c:showPercent val="0"/>
          <c:showBubbleSize val="0"/>
        </c:dLbls>
        <c:gapWidth val="150"/>
        <c:overlap val="100"/>
        <c:axId val="129879040"/>
        <c:axId val="129520704"/>
      </c:barChart>
      <c:lineChart>
        <c:grouping val="standard"/>
        <c:varyColors val="0"/>
        <c:ser>
          <c:idx val="1"/>
          <c:order val="2"/>
          <c:tx>
            <c:v>Coût</c:v>
          </c:tx>
          <c:spPr>
            <a:ln w="34925">
              <a:solidFill>
                <a:schemeClr val="accent2"/>
              </a:solidFill>
            </a:ln>
          </c:spPr>
          <c:marker>
            <c:symbol val="none"/>
          </c:marker>
          <c:cat>
            <c:multiLvlStrRef>
              <c:f>'2029'!$D$7:$D$18</c:f>
            </c:multiLvlStrRef>
          </c:cat>
          <c:val>
            <c:numRef>
              <c:f>'2029'!$K$7:$K$18</c:f>
              <c:numCache>
                <c:formatCode>0.00</c:formatCode>
                <c:ptCount val="12"/>
              </c:numCache>
            </c:numRef>
          </c:val>
          <c:smooth val="0"/>
          <c:extLst>
            <c:ext xmlns:c16="http://schemas.microsoft.com/office/drawing/2014/chart" uri="{C3380CC4-5D6E-409C-BE32-E72D297353CC}">
              <c16:uniqueId val="{00000002-F9BA-4ECF-8045-A287E1684657}"/>
            </c:ext>
          </c:extLst>
        </c:ser>
        <c:dLbls>
          <c:showLegendKey val="0"/>
          <c:showVal val="0"/>
          <c:showCatName val="0"/>
          <c:showSerName val="0"/>
          <c:showPercent val="0"/>
          <c:showBubbleSize val="0"/>
        </c:dLbls>
        <c:marker val="1"/>
        <c:smooth val="0"/>
        <c:axId val="129879552"/>
        <c:axId val="129521280"/>
      </c:lineChart>
      <c:catAx>
        <c:axId val="129879040"/>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29520704"/>
        <c:crosses val="autoZero"/>
        <c:auto val="1"/>
        <c:lblAlgn val="ctr"/>
        <c:lblOffset val="20"/>
        <c:noMultiLvlLbl val="0"/>
      </c:catAx>
      <c:valAx>
        <c:axId val="12952070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9879040"/>
        <c:crosses val="autoZero"/>
        <c:crossBetween val="between"/>
      </c:valAx>
      <c:valAx>
        <c:axId val="129521280"/>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29879552"/>
        <c:crosses val="max"/>
        <c:crossBetween val="between"/>
      </c:valAx>
      <c:catAx>
        <c:axId val="129879552"/>
        <c:scaling>
          <c:orientation val="minMax"/>
        </c:scaling>
        <c:delete val="1"/>
        <c:axPos val="b"/>
        <c:numFmt formatCode="General" sourceLinked="1"/>
        <c:majorTickMark val="out"/>
        <c:minorTickMark val="none"/>
        <c:tickLblPos val="nextTo"/>
        <c:crossAx val="129521280"/>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C393-481E-A7D8-214EB5501C69}"/>
              </c:ext>
            </c:extLst>
          </c:dPt>
          <c:cat>
            <c:multiLvlStrRef>
              <c:f>'2029'!$D$7:$D$18</c:f>
            </c:multiLvlStrRef>
          </c:cat>
          <c:val>
            <c:numRef>
              <c:f>'2029'!$I$7:$I$18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393-481E-A7D8-214EB5501C69}"/>
            </c:ext>
          </c:extLst>
        </c:ser>
        <c:dLbls>
          <c:showLegendKey val="0"/>
          <c:showVal val="0"/>
          <c:showCatName val="0"/>
          <c:showSerName val="0"/>
          <c:showPercent val="0"/>
          <c:showBubbleSize val="0"/>
        </c:dLbls>
        <c:gapWidth val="150"/>
        <c:axId val="129585152"/>
        <c:axId val="129703936"/>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'2029'!$D$7:$D$18</c:f>
            </c:multiLvlStrRef>
          </c:cat>
          <c:val>
            <c:numRef>
              <c:f>'2029'!$R$7:$R$18</c:f>
              <c:numCache>
                <c:formatCode>0.00</c:formatCode>
                <c:ptCount val="12"/>
              </c:numCache>
            </c:numRef>
          </c:val>
          <c:smooth val="0"/>
          <c:extLst>
            <c:ext xmlns:c16="http://schemas.microsoft.com/office/drawing/2014/chart" uri="{C3380CC4-5D6E-409C-BE32-E72D297353CC}">
              <c16:uniqueId val="{00000002-C393-481E-A7D8-214EB5501C69}"/>
            </c:ext>
          </c:extLst>
        </c:ser>
        <c:dLbls>
          <c:showLegendKey val="0"/>
          <c:showVal val="0"/>
          <c:showCatName val="0"/>
          <c:showSerName val="0"/>
          <c:showPercent val="0"/>
          <c:showBubbleSize val="0"/>
        </c:dLbls>
        <c:marker val="1"/>
        <c:smooth val="0"/>
        <c:axId val="129586176"/>
        <c:axId val="129704512"/>
      </c:lineChart>
      <c:catAx>
        <c:axId val="129585152"/>
        <c:scaling>
          <c:orientation val="minMax"/>
        </c:scaling>
        <c:delete val="0"/>
        <c:axPos val="b"/>
        <c:numFmt formatCode="General" sourceLinked="1"/>
        <c:majorTickMark val="out"/>
        <c:minorTickMark val="none"/>
        <c:tickLblPos val="nextTo"/>
        <c:txPr>
          <a:bodyPr rot="-2700000"/>
          <a:lstStyle/>
          <a:p>
            <a:pPr>
              <a:defRPr/>
            </a:pPr>
            <a:endParaRPr lang="fr-FR"/>
          </a:p>
        </c:txPr>
        <c:crossAx val="129703936"/>
        <c:crosses val="autoZero"/>
        <c:auto val="1"/>
        <c:lblAlgn val="ctr"/>
        <c:lblOffset val="100"/>
        <c:noMultiLvlLbl val="0"/>
      </c:catAx>
      <c:valAx>
        <c:axId val="129703936"/>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29585152"/>
        <c:crosses val="autoZero"/>
        <c:crossBetween val="between"/>
      </c:valAx>
      <c:valAx>
        <c:axId val="129704512"/>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29586176"/>
        <c:crosses val="max"/>
        <c:crossBetween val="between"/>
      </c:valAx>
      <c:catAx>
        <c:axId val="129586176"/>
        <c:scaling>
          <c:orientation val="minMax"/>
        </c:scaling>
        <c:delete val="1"/>
        <c:axPos val="b"/>
        <c:numFmt formatCode="General" sourceLinked="1"/>
        <c:majorTickMark val="out"/>
        <c:minorTickMark val="none"/>
        <c:tickLblPos val="nextTo"/>
        <c:crossAx val="129704512"/>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'2029'!$D$7:$D$18</c:f>
            </c:multiLvlStrRef>
          </c:cat>
          <c:val>
            <c:numRef>
              <c:f>'2029'!$F$7:$F$18</c:f>
              <c:numCache>
                <c:formatCode>General</c:formatCode>
                <c:ptCount val="12"/>
              </c:numCache>
            </c:numRef>
          </c:val>
          <c:extLst>
            <c:ext xmlns:c16="http://schemas.microsoft.com/office/drawing/2014/chart" uri="{C3380CC4-5D6E-409C-BE32-E72D297353CC}">
              <c16:uniqueId val="{00000000-DC7F-4D7B-BA5B-3B64E4A6E380}"/>
            </c:ext>
          </c:extLst>
        </c:ser>
        <c:ser>
          <c:idx val="2"/>
          <c:order val="1"/>
          <c:tx>
            <c:v>Consommation HP</c:v>
          </c:tx>
          <c:invertIfNegative val="0"/>
          <c:cat>
            <c:multiLvlStrRef>
              <c:f>'2029'!$D$7:$D$18</c:f>
            </c:multiLvlStrRef>
          </c:cat>
          <c:val>
            <c:numRef>
              <c:f>'2029'!$E$7:$E$18</c:f>
              <c:numCache>
                <c:formatCode>General</c:formatCode>
                <c:ptCount val="12"/>
              </c:numCache>
            </c:numRef>
          </c:val>
          <c:extLst>
            <c:ext xmlns:c16="http://schemas.microsoft.com/office/drawing/2014/chart" uri="{C3380CC4-5D6E-409C-BE32-E72D297353CC}">
              <c16:uniqueId val="{00000001-DC7F-4D7B-BA5B-3B64E4A6E380}"/>
            </c:ext>
          </c:extLst>
        </c:ser>
        <c:ser>
          <c:idx val="1"/>
          <c:order val="2"/>
          <c:tx>
            <c:v>Consommation totale</c:v>
          </c:tx>
          <c:invertIfNegative val="0"/>
          <c:cat>
            <c:multiLvlStrRef>
              <c:f>'2029'!$D$7:$D$18</c:f>
            </c:multiLvlStrRef>
          </c:cat>
          <c:val>
            <c:numRef>
              <c:f>'2029'!$I$7:$I$18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C7F-4D7B-BA5B-3B64E4A6E380}"/>
            </c:ext>
          </c:extLst>
        </c:ser>
        <c:dLbls>
          <c:showLegendKey val="0"/>
          <c:showVal val="0"/>
          <c:showCatName val="0"/>
          <c:showSerName val="0"/>
          <c:showPercent val="0"/>
          <c:showBubbleSize val="0"/>
        </c:dLbls>
        <c:gapWidth val="150"/>
        <c:axId val="129586688"/>
        <c:axId val="129706240"/>
      </c:barChart>
      <c:catAx>
        <c:axId val="129586688"/>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29706240"/>
        <c:crosses val="autoZero"/>
        <c:auto val="0"/>
        <c:lblAlgn val="ctr"/>
        <c:lblOffset val="100"/>
        <c:noMultiLvlLbl val="0"/>
      </c:catAx>
      <c:valAx>
        <c:axId val="129706240"/>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9586688"/>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'2028'!$D$7:$D$18</c:f>
            </c:multiLvlStrRef>
          </c:cat>
          <c:val>
            <c:numRef>
              <c:f>'2028'!$H$7:$H$18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F37-4DBB-81D7-5EF053B07F44}"/>
            </c:ext>
          </c:extLst>
        </c:ser>
        <c:ser>
          <c:idx val="2"/>
          <c:order val="1"/>
          <c:tx>
            <c:v>Consommation HP</c:v>
          </c:tx>
          <c:spPr>
            <a:ln w="38100">
              <a:solidFill>
                <a:schemeClr val="accent5"/>
              </a:solidFill>
            </a:ln>
          </c:spPr>
          <c:marker>
            <c:symbol val="triangle"/>
            <c:size val="6"/>
            <c:spPr>
              <a:solidFill>
                <a:schemeClr val="accent5"/>
              </a:solidFill>
            </c:spPr>
          </c:marker>
          <c:cat>
            <c:multiLvlStrRef>
              <c:f>'2028'!$D$7:$D$18</c:f>
            </c:multiLvlStrRef>
          </c:cat>
          <c:val>
            <c:numRef>
              <c:f>'2028'!$G$7:$G$18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F37-4DBB-81D7-5EF053B07F44}"/>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'2028'!$D$7:$D$18</c:f>
            </c:multiLvlStrRef>
          </c:cat>
          <c:val>
            <c:numRef>
              <c:f>'2028'!$J$7:$J$18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DF37-4DBB-81D7-5EF053B07F44}"/>
            </c:ext>
          </c:extLst>
        </c:ser>
        <c:dLbls>
          <c:showLegendKey val="0"/>
          <c:showVal val="0"/>
          <c:showCatName val="0"/>
          <c:showSerName val="0"/>
          <c:showPercent val="0"/>
          <c:showBubbleSize val="0"/>
        </c:dLbls>
        <c:marker val="1"/>
        <c:smooth val="0"/>
        <c:axId val="127967232"/>
        <c:axId val="129708544"/>
      </c:lineChart>
      <c:catAx>
        <c:axId val="12796723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9708544"/>
        <c:crosses val="autoZero"/>
        <c:auto val="1"/>
        <c:lblAlgn val="ctr"/>
        <c:lblOffset val="20"/>
        <c:noMultiLvlLbl val="0"/>
      </c:catAx>
      <c:valAx>
        <c:axId val="129708544"/>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27967232"/>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 moyen annuel</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année'!$N$5:$N$16</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ADC-44A1-AA2F-97BBD2A459C2}"/>
            </c:ext>
          </c:extLst>
        </c:ser>
        <c:dLbls>
          <c:showLegendKey val="0"/>
          <c:showVal val="0"/>
          <c:showCatName val="0"/>
          <c:showSerName val="0"/>
          <c:showPercent val="0"/>
          <c:showBubbleSize val="0"/>
        </c:dLbls>
        <c:marker val="1"/>
        <c:smooth val="0"/>
        <c:axId val="117764608"/>
        <c:axId val="117789184"/>
      </c:lineChart>
      <c:catAx>
        <c:axId val="117764608"/>
        <c:scaling>
          <c:orientation val="minMax"/>
        </c:scaling>
        <c:delete val="0"/>
        <c:axPos val="b"/>
        <c:numFmt formatCode="General" sourceLinked="0"/>
        <c:majorTickMark val="out"/>
        <c:minorTickMark val="none"/>
        <c:tickLblPos val="nextTo"/>
        <c:crossAx val="117789184"/>
        <c:crosses val="autoZero"/>
        <c:auto val="1"/>
        <c:lblAlgn val="ctr"/>
        <c:lblOffset val="100"/>
        <c:noMultiLvlLbl val="0"/>
      </c:catAx>
      <c:valAx>
        <c:axId val="117789184"/>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17764608"/>
        <c:crosses val="autoZero"/>
        <c:crossBetween val="between"/>
      </c:valAx>
    </c:plotArea>
    <c:plotVisOnly val="0"/>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'2028'!$D$7:$D$18</c:f>
            </c:multiLvlStrRef>
          </c:cat>
          <c:val>
            <c:numRef>
              <c:f>'2028'!$K$7:$K$18</c:f>
              <c:numCache>
                <c:formatCode>0.00</c:formatCode>
                <c:ptCount val="12"/>
              </c:numCache>
            </c:numRef>
          </c:val>
          <c:extLst>
            <c:ext xmlns:c16="http://schemas.microsoft.com/office/drawing/2014/chart" uri="{C3380CC4-5D6E-409C-BE32-E72D297353CC}">
              <c16:uniqueId val="{00000000-C4D7-40CC-B75C-553A843D7A9D}"/>
            </c:ext>
          </c:extLst>
        </c:ser>
        <c:dLbls>
          <c:showLegendKey val="0"/>
          <c:showVal val="0"/>
          <c:showCatName val="0"/>
          <c:showSerName val="0"/>
          <c:showPercent val="0"/>
          <c:showBubbleSize val="0"/>
        </c:dLbls>
        <c:gapWidth val="150"/>
        <c:overlap val="100"/>
        <c:axId val="127967744"/>
        <c:axId val="129710848"/>
      </c:barChart>
      <c:catAx>
        <c:axId val="12796774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9710848"/>
        <c:crosses val="autoZero"/>
        <c:auto val="1"/>
        <c:lblAlgn val="ctr"/>
        <c:lblOffset val="20"/>
        <c:noMultiLvlLbl val="0"/>
      </c:catAx>
      <c:valAx>
        <c:axId val="129710848"/>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27967744"/>
        <c:crosses val="autoZero"/>
        <c:crossBetween val="between"/>
      </c:valAx>
    </c:plotArea>
    <c:plotVisOnly val="0"/>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'2028'!$D$7:$D$18</c:f>
            </c:multiLvlStrRef>
          </c:cat>
          <c:val>
            <c:numRef>
              <c:f>'2028'!$O$7:$O$18</c:f>
              <c:numCache>
                <c:formatCode>0.00</c:formatCode>
                <c:ptCount val="12"/>
              </c:numCache>
            </c:numRef>
          </c:val>
          <c:smooth val="0"/>
          <c:extLst>
            <c:ext xmlns:c16="http://schemas.microsoft.com/office/drawing/2014/chart" uri="{C3380CC4-5D6E-409C-BE32-E72D297353CC}">
              <c16:uniqueId val="{00000000-67FF-4B98-8F3B-0277C4770E6C}"/>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'2028'!$D$7:$D$18</c:f>
            </c:multiLvlStrRef>
          </c:cat>
          <c:val>
            <c:numRef>
              <c:f>'2028'!$N$7:$N$18</c:f>
              <c:numCache>
                <c:formatCode>0.00</c:formatCode>
                <c:ptCount val="12"/>
              </c:numCache>
            </c:numRef>
          </c:val>
          <c:smooth val="0"/>
          <c:extLst>
            <c:ext xmlns:c16="http://schemas.microsoft.com/office/drawing/2014/chart" uri="{C3380CC4-5D6E-409C-BE32-E72D297353CC}">
              <c16:uniqueId val="{00000001-67FF-4B98-8F3B-0277C4770E6C}"/>
            </c:ext>
          </c:extLst>
        </c:ser>
        <c:dLbls>
          <c:showLegendKey val="0"/>
          <c:showVal val="0"/>
          <c:showCatName val="0"/>
          <c:showSerName val="0"/>
          <c:showPercent val="0"/>
          <c:showBubbleSize val="0"/>
        </c:dLbls>
        <c:marker val="1"/>
        <c:smooth val="0"/>
        <c:axId val="127968256"/>
        <c:axId val="128033344"/>
      </c:lineChart>
      <c:catAx>
        <c:axId val="12796825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033344"/>
        <c:crosses val="autoZero"/>
        <c:auto val="1"/>
        <c:lblAlgn val="ctr"/>
        <c:lblOffset val="20"/>
        <c:noMultiLvlLbl val="0"/>
      </c:catAx>
      <c:valAx>
        <c:axId val="128033344"/>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27968256"/>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'2028'!$D$7:$D$18</c:f>
            </c:multiLvlStrRef>
          </c:cat>
          <c:val>
            <c:numRef>
              <c:f>'2028'!$Q$7:$Q$18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D0F-4E76-A7ED-F6C46A472003}"/>
            </c:ext>
          </c:extLst>
        </c:ser>
        <c:ser>
          <c:idx val="1"/>
          <c:order val="1"/>
          <c:tx>
            <c:v>Maximum</c:v>
          </c:tx>
          <c:spPr>
            <a:ln w="28575">
              <a:solidFill>
                <a:schemeClr val="tx1"/>
              </a:solidFill>
              <a:prstDash val="solid"/>
            </a:ln>
          </c:spPr>
          <c:marker>
            <c:symbol val="none"/>
          </c:marker>
          <c:cat>
            <c:multiLvlStrRef>
              <c:f>'2028'!$D$7:$D$18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3D0F-4E76-A7ED-F6C46A472003}"/>
            </c:ext>
          </c:extLst>
        </c:ser>
        <c:ser>
          <c:idx val="2"/>
          <c:order val="2"/>
          <c:tx>
            <c:v>Limite inférieure</c:v>
          </c:tx>
          <c:spPr>
            <a:ln w="28575">
              <a:solidFill>
                <a:srgbClr val="C00000"/>
              </a:solidFill>
              <a:prstDash val="dash"/>
            </a:ln>
          </c:spPr>
          <c:marker>
            <c:symbol val="none"/>
          </c:marker>
          <c:cat>
            <c:multiLvlStrRef>
              <c:f>'2028'!$D$7:$D$18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3D0F-4E76-A7ED-F6C46A472003}"/>
            </c:ext>
          </c:extLst>
        </c:ser>
        <c:dLbls>
          <c:showLegendKey val="0"/>
          <c:showVal val="0"/>
          <c:showCatName val="0"/>
          <c:showSerName val="0"/>
          <c:showPercent val="0"/>
          <c:showBubbleSize val="0"/>
        </c:dLbls>
        <c:marker val="1"/>
        <c:smooth val="0"/>
        <c:axId val="127968768"/>
        <c:axId val="128035072"/>
      </c:lineChart>
      <c:catAx>
        <c:axId val="12796876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035072"/>
        <c:crosses val="autoZero"/>
        <c:auto val="1"/>
        <c:lblAlgn val="ctr"/>
        <c:lblOffset val="20"/>
        <c:noMultiLvlLbl val="0"/>
      </c:catAx>
      <c:valAx>
        <c:axId val="128035072"/>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27968768"/>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'2028'!$D$7:$D$18</c:f>
            </c:multiLvlStrRef>
          </c:cat>
          <c:val>
            <c:numRef>
              <c:f>'2028'!$L$7:$L$18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B55-41E1-892B-0B410EE0AF23}"/>
            </c:ext>
          </c:extLst>
        </c:ser>
        <c:dLbls>
          <c:showLegendKey val="0"/>
          <c:showVal val="0"/>
          <c:showCatName val="0"/>
          <c:showSerName val="0"/>
          <c:showPercent val="0"/>
          <c:showBubbleSize val="0"/>
        </c:dLbls>
        <c:marker val="1"/>
        <c:smooth val="0"/>
        <c:axId val="127969280"/>
        <c:axId val="128036800"/>
      </c:lineChart>
      <c:catAx>
        <c:axId val="12796928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036800"/>
        <c:crosses val="autoZero"/>
        <c:auto val="1"/>
        <c:lblAlgn val="ctr"/>
        <c:lblOffset val="20"/>
        <c:noMultiLvlLbl val="0"/>
      </c:catAx>
      <c:valAx>
        <c:axId val="128036800"/>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27969280"/>
        <c:crosses val="autoZero"/>
        <c:crossBetween val="between"/>
      </c:valAx>
    </c:plotArea>
    <c:plotVisOnly val="0"/>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'2028'!$D$7:$D$18</c:f>
            </c:multiLvlStrRef>
          </c:cat>
          <c:val>
            <c:numRef>
              <c:f>'2028'!$M$7:$M$18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E8A-40D3-B442-1C997002BE3F}"/>
            </c:ext>
          </c:extLst>
        </c:ser>
        <c:dLbls>
          <c:showLegendKey val="0"/>
          <c:showVal val="0"/>
          <c:showCatName val="0"/>
          <c:showSerName val="0"/>
          <c:showPercent val="0"/>
          <c:showBubbleSize val="0"/>
        </c:dLbls>
        <c:marker val="1"/>
        <c:smooth val="0"/>
        <c:axId val="127969792"/>
        <c:axId val="128038528"/>
      </c:lineChart>
      <c:catAx>
        <c:axId val="12796979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8038528"/>
        <c:crosses val="autoZero"/>
        <c:auto val="1"/>
        <c:lblAlgn val="ctr"/>
        <c:lblOffset val="20"/>
        <c:noMultiLvlLbl val="0"/>
      </c:catAx>
      <c:valAx>
        <c:axId val="128038528"/>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27969792"/>
        <c:crosses val="autoZero"/>
        <c:crossBetween val="between"/>
      </c:valAx>
    </c:plotArea>
    <c:plotVisOnly val="0"/>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'2028'!$D$7:$D$18</c:f>
            </c:multiLvlStrRef>
          </c:cat>
          <c:val>
            <c:numRef>
              <c:f>'2028'!$S$7:$S$18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7CC-470C-86B8-6886CBFB04C3}"/>
            </c:ext>
          </c:extLst>
        </c:ser>
        <c:dLbls>
          <c:showLegendKey val="0"/>
          <c:showVal val="0"/>
          <c:showCatName val="0"/>
          <c:showSerName val="0"/>
          <c:showPercent val="0"/>
          <c:showBubbleSize val="0"/>
        </c:dLbls>
        <c:gapWidth val="150"/>
        <c:axId val="127970304"/>
        <c:axId val="128040256"/>
      </c:barChart>
      <c:catAx>
        <c:axId val="127970304"/>
        <c:scaling>
          <c:orientation val="minMax"/>
        </c:scaling>
        <c:delete val="0"/>
        <c:axPos val="b"/>
        <c:majorTickMark val="out"/>
        <c:minorTickMark val="none"/>
        <c:tickLblPos val="nextTo"/>
        <c:txPr>
          <a:bodyPr rot="-2700000" vert="horz"/>
          <a:lstStyle/>
          <a:p>
            <a:pPr>
              <a:defRPr/>
            </a:pPr>
            <a:endParaRPr lang="fr-FR"/>
          </a:p>
        </c:txPr>
        <c:crossAx val="128040256"/>
        <c:crosses val="autoZero"/>
        <c:auto val="1"/>
        <c:lblAlgn val="ctr"/>
        <c:lblOffset val="20"/>
        <c:tickLblSkip val="1"/>
        <c:noMultiLvlLbl val="0"/>
      </c:catAx>
      <c:valAx>
        <c:axId val="128040256"/>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27970304"/>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'2028'!$D$7:$D$18</c:f>
            </c:multiLvlStrRef>
          </c:cat>
          <c:val>
            <c:numRef>
              <c:f>'2028'!$F$7:$F$18</c:f>
              <c:numCache>
                <c:formatCode>General</c:formatCode>
                <c:ptCount val="12"/>
              </c:numCache>
            </c:numRef>
          </c:val>
          <c:extLst>
            <c:ext xmlns:c16="http://schemas.microsoft.com/office/drawing/2014/chart" uri="{C3380CC4-5D6E-409C-BE32-E72D297353CC}">
              <c16:uniqueId val="{00000000-A924-4B43-840A-7EECE9DD2FA2}"/>
            </c:ext>
          </c:extLst>
        </c:ser>
        <c:ser>
          <c:idx val="2"/>
          <c:order val="1"/>
          <c:tx>
            <c:v>Consommation HP</c:v>
          </c:tx>
          <c:invertIfNegative val="0"/>
          <c:cat>
            <c:multiLvlStrRef>
              <c:f>'2028'!$D$7:$D$18</c:f>
            </c:multiLvlStrRef>
          </c:cat>
          <c:val>
            <c:numRef>
              <c:f>'2028'!$E$7:$E$18</c:f>
              <c:numCache>
                <c:formatCode>General</c:formatCode>
                <c:ptCount val="12"/>
              </c:numCache>
            </c:numRef>
          </c:val>
          <c:extLst>
            <c:ext xmlns:c16="http://schemas.microsoft.com/office/drawing/2014/chart" uri="{C3380CC4-5D6E-409C-BE32-E72D297353CC}">
              <c16:uniqueId val="{00000001-A924-4B43-840A-7EECE9DD2FA2}"/>
            </c:ext>
          </c:extLst>
        </c:ser>
        <c:dLbls>
          <c:showLegendKey val="0"/>
          <c:showVal val="0"/>
          <c:showCatName val="0"/>
          <c:showSerName val="0"/>
          <c:showPercent val="0"/>
          <c:showBubbleSize val="0"/>
        </c:dLbls>
        <c:gapWidth val="150"/>
        <c:overlap val="100"/>
        <c:axId val="127970816"/>
        <c:axId val="130139264"/>
      </c:barChart>
      <c:lineChart>
        <c:grouping val="standard"/>
        <c:varyColors val="0"/>
        <c:ser>
          <c:idx val="1"/>
          <c:order val="2"/>
          <c:tx>
            <c:v>Coût</c:v>
          </c:tx>
          <c:spPr>
            <a:ln w="34925">
              <a:solidFill>
                <a:schemeClr val="accent2"/>
              </a:solidFill>
            </a:ln>
          </c:spPr>
          <c:marker>
            <c:symbol val="none"/>
          </c:marker>
          <c:cat>
            <c:multiLvlStrRef>
              <c:f>'2028'!$D$7:$D$18</c:f>
            </c:multiLvlStrRef>
          </c:cat>
          <c:val>
            <c:numRef>
              <c:f>'2028'!$K$7:$K$18</c:f>
              <c:numCache>
                <c:formatCode>0.00</c:formatCode>
                <c:ptCount val="12"/>
              </c:numCache>
            </c:numRef>
          </c:val>
          <c:smooth val="0"/>
          <c:extLst>
            <c:ext xmlns:c16="http://schemas.microsoft.com/office/drawing/2014/chart" uri="{C3380CC4-5D6E-409C-BE32-E72D297353CC}">
              <c16:uniqueId val="{00000002-A924-4B43-840A-7EECE9DD2FA2}"/>
            </c:ext>
          </c:extLst>
        </c:ser>
        <c:dLbls>
          <c:showLegendKey val="0"/>
          <c:showVal val="0"/>
          <c:showCatName val="0"/>
          <c:showSerName val="0"/>
          <c:showPercent val="0"/>
          <c:showBubbleSize val="0"/>
        </c:dLbls>
        <c:marker val="1"/>
        <c:smooth val="0"/>
        <c:axId val="131006976"/>
        <c:axId val="130139840"/>
      </c:lineChart>
      <c:catAx>
        <c:axId val="127970816"/>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30139264"/>
        <c:crosses val="autoZero"/>
        <c:auto val="1"/>
        <c:lblAlgn val="ctr"/>
        <c:lblOffset val="20"/>
        <c:noMultiLvlLbl val="0"/>
      </c:catAx>
      <c:valAx>
        <c:axId val="13013926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27970816"/>
        <c:crosses val="autoZero"/>
        <c:crossBetween val="between"/>
      </c:valAx>
      <c:valAx>
        <c:axId val="130139840"/>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31006976"/>
        <c:crosses val="max"/>
        <c:crossBetween val="between"/>
      </c:valAx>
      <c:catAx>
        <c:axId val="131006976"/>
        <c:scaling>
          <c:orientation val="minMax"/>
        </c:scaling>
        <c:delete val="1"/>
        <c:axPos val="b"/>
        <c:numFmt formatCode="General" sourceLinked="1"/>
        <c:majorTickMark val="out"/>
        <c:minorTickMark val="none"/>
        <c:tickLblPos val="nextTo"/>
        <c:crossAx val="130139840"/>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5A10-49A7-8710-218153DDD0A3}"/>
              </c:ext>
            </c:extLst>
          </c:dPt>
          <c:cat>
            <c:multiLvlStrRef>
              <c:f>'2028'!$D$7:$D$18</c:f>
            </c:multiLvlStrRef>
          </c:cat>
          <c:val>
            <c:numRef>
              <c:f>'2028'!$I$7:$I$18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A10-49A7-8710-218153DDD0A3}"/>
            </c:ext>
          </c:extLst>
        </c:ser>
        <c:dLbls>
          <c:showLegendKey val="0"/>
          <c:showVal val="0"/>
          <c:showCatName val="0"/>
          <c:showSerName val="0"/>
          <c:showPercent val="0"/>
          <c:showBubbleSize val="0"/>
        </c:dLbls>
        <c:gapWidth val="150"/>
        <c:axId val="131007488"/>
        <c:axId val="130142144"/>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'2028'!$D$7:$D$18</c:f>
            </c:multiLvlStrRef>
          </c:cat>
          <c:val>
            <c:numRef>
              <c:f>'2028'!$R$7:$R$18</c:f>
              <c:numCache>
                <c:formatCode>0.00</c:formatCode>
                <c:ptCount val="12"/>
              </c:numCache>
            </c:numRef>
          </c:val>
          <c:smooth val="0"/>
          <c:extLst>
            <c:ext xmlns:c16="http://schemas.microsoft.com/office/drawing/2014/chart" uri="{C3380CC4-5D6E-409C-BE32-E72D297353CC}">
              <c16:uniqueId val="{00000002-5A10-49A7-8710-218153DDD0A3}"/>
            </c:ext>
          </c:extLst>
        </c:ser>
        <c:dLbls>
          <c:showLegendKey val="0"/>
          <c:showVal val="0"/>
          <c:showCatName val="0"/>
          <c:showSerName val="0"/>
          <c:showPercent val="0"/>
          <c:showBubbleSize val="0"/>
        </c:dLbls>
        <c:marker val="1"/>
        <c:smooth val="0"/>
        <c:axId val="131008000"/>
        <c:axId val="130142720"/>
      </c:lineChart>
      <c:catAx>
        <c:axId val="131007488"/>
        <c:scaling>
          <c:orientation val="minMax"/>
        </c:scaling>
        <c:delete val="0"/>
        <c:axPos val="b"/>
        <c:numFmt formatCode="General" sourceLinked="1"/>
        <c:majorTickMark val="out"/>
        <c:minorTickMark val="none"/>
        <c:tickLblPos val="nextTo"/>
        <c:txPr>
          <a:bodyPr rot="-2700000"/>
          <a:lstStyle/>
          <a:p>
            <a:pPr>
              <a:defRPr/>
            </a:pPr>
            <a:endParaRPr lang="fr-FR"/>
          </a:p>
        </c:txPr>
        <c:crossAx val="130142144"/>
        <c:crosses val="autoZero"/>
        <c:auto val="1"/>
        <c:lblAlgn val="ctr"/>
        <c:lblOffset val="100"/>
        <c:noMultiLvlLbl val="0"/>
      </c:catAx>
      <c:valAx>
        <c:axId val="130142144"/>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31007488"/>
        <c:crosses val="autoZero"/>
        <c:crossBetween val="between"/>
      </c:valAx>
      <c:valAx>
        <c:axId val="130142720"/>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31008000"/>
        <c:crosses val="max"/>
        <c:crossBetween val="between"/>
      </c:valAx>
      <c:catAx>
        <c:axId val="131008000"/>
        <c:scaling>
          <c:orientation val="minMax"/>
        </c:scaling>
        <c:delete val="1"/>
        <c:axPos val="b"/>
        <c:numFmt formatCode="General" sourceLinked="1"/>
        <c:majorTickMark val="out"/>
        <c:minorTickMark val="none"/>
        <c:tickLblPos val="nextTo"/>
        <c:crossAx val="130142720"/>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'2028'!$D$7:$D$18</c:f>
            </c:multiLvlStrRef>
          </c:cat>
          <c:val>
            <c:numRef>
              <c:f>'2028'!$F$7:$F$18</c:f>
              <c:numCache>
                <c:formatCode>General</c:formatCode>
                <c:ptCount val="12"/>
              </c:numCache>
            </c:numRef>
          </c:val>
          <c:extLst>
            <c:ext xmlns:c16="http://schemas.microsoft.com/office/drawing/2014/chart" uri="{C3380CC4-5D6E-409C-BE32-E72D297353CC}">
              <c16:uniqueId val="{00000000-0B05-49FC-BFCC-74992AD76FAE}"/>
            </c:ext>
          </c:extLst>
        </c:ser>
        <c:ser>
          <c:idx val="2"/>
          <c:order val="1"/>
          <c:tx>
            <c:v>Consommation HP</c:v>
          </c:tx>
          <c:invertIfNegative val="0"/>
          <c:cat>
            <c:multiLvlStrRef>
              <c:f>'2028'!$D$7:$D$18</c:f>
            </c:multiLvlStrRef>
          </c:cat>
          <c:val>
            <c:numRef>
              <c:f>'2028'!$E$7:$E$18</c:f>
              <c:numCache>
                <c:formatCode>General</c:formatCode>
                <c:ptCount val="12"/>
              </c:numCache>
            </c:numRef>
          </c:val>
          <c:extLst>
            <c:ext xmlns:c16="http://schemas.microsoft.com/office/drawing/2014/chart" uri="{C3380CC4-5D6E-409C-BE32-E72D297353CC}">
              <c16:uniqueId val="{00000001-0B05-49FC-BFCC-74992AD76FAE}"/>
            </c:ext>
          </c:extLst>
        </c:ser>
        <c:ser>
          <c:idx val="1"/>
          <c:order val="2"/>
          <c:tx>
            <c:v>Consommation totale</c:v>
          </c:tx>
          <c:invertIfNegative val="0"/>
          <c:cat>
            <c:multiLvlStrRef>
              <c:f>'2028'!$D$7:$D$18</c:f>
            </c:multiLvlStrRef>
          </c:cat>
          <c:val>
            <c:numRef>
              <c:f>'2028'!$I$7:$I$18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B05-49FC-BFCC-74992AD76FAE}"/>
            </c:ext>
          </c:extLst>
        </c:ser>
        <c:dLbls>
          <c:showLegendKey val="0"/>
          <c:showVal val="0"/>
          <c:showCatName val="0"/>
          <c:showSerName val="0"/>
          <c:showPercent val="0"/>
          <c:showBubbleSize val="0"/>
        </c:dLbls>
        <c:gapWidth val="150"/>
        <c:axId val="131008512"/>
        <c:axId val="130144448"/>
      </c:barChart>
      <c:catAx>
        <c:axId val="131008512"/>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30144448"/>
        <c:crosses val="autoZero"/>
        <c:auto val="0"/>
        <c:lblAlgn val="ctr"/>
        <c:lblOffset val="100"/>
        <c:noMultiLvlLbl val="0"/>
      </c:catAx>
      <c:valAx>
        <c:axId val="130144448"/>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1008512"/>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'2027'!$D$7:$D$18</c:f>
            </c:multiLvlStrRef>
          </c:cat>
          <c:val>
            <c:numRef>
              <c:f>'2027'!$H$7:$H$18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B89-4EAF-9F30-8FE1D54CD55E}"/>
            </c:ext>
          </c:extLst>
        </c:ser>
        <c:ser>
          <c:idx val="2"/>
          <c:order val="1"/>
          <c:tx>
            <c:v>Consommation HP</c:v>
          </c:tx>
          <c:spPr>
            <a:ln w="38100">
              <a:solidFill>
                <a:schemeClr val="accent5"/>
              </a:solidFill>
            </a:ln>
          </c:spPr>
          <c:marker>
            <c:symbol val="triangle"/>
            <c:size val="6"/>
            <c:spPr>
              <a:solidFill>
                <a:schemeClr val="accent5"/>
              </a:solidFill>
            </c:spPr>
          </c:marker>
          <c:cat>
            <c:multiLvlStrRef>
              <c:f>'2027'!$D$7:$D$18</c:f>
            </c:multiLvlStrRef>
          </c:cat>
          <c:val>
            <c:numRef>
              <c:f>'2027'!$G$7:$G$18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B89-4EAF-9F30-8FE1D54CD55E}"/>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'2027'!$D$7:$D$18</c:f>
            </c:multiLvlStrRef>
          </c:cat>
          <c:val>
            <c:numRef>
              <c:f>'2027'!$J$7:$J$18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B89-4EAF-9F30-8FE1D54CD55E}"/>
            </c:ext>
          </c:extLst>
        </c:ser>
        <c:dLbls>
          <c:showLegendKey val="0"/>
          <c:showVal val="0"/>
          <c:showCatName val="0"/>
          <c:showSerName val="0"/>
          <c:showPercent val="0"/>
          <c:showBubbleSize val="0"/>
        </c:dLbls>
        <c:marker val="1"/>
        <c:smooth val="0"/>
        <c:axId val="130441216"/>
        <c:axId val="130843200"/>
      </c:lineChart>
      <c:catAx>
        <c:axId val="13044121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0843200"/>
        <c:crosses val="autoZero"/>
        <c:auto val="1"/>
        <c:lblAlgn val="ctr"/>
        <c:lblOffset val="20"/>
        <c:noMultiLvlLbl val="0"/>
      </c:catAx>
      <c:valAx>
        <c:axId val="130843200"/>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30441216"/>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année'!$P$5:$P$16</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595-47FC-8F8C-445D981CED30}"/>
            </c:ext>
          </c:extLst>
        </c:ser>
        <c:dLbls>
          <c:showLegendKey val="0"/>
          <c:showVal val="0"/>
          <c:showCatName val="0"/>
          <c:showSerName val="0"/>
          <c:showPercent val="0"/>
          <c:showBubbleSize val="0"/>
        </c:dLbls>
        <c:gapWidth val="150"/>
        <c:axId val="117765120"/>
        <c:axId val="117790912"/>
      </c:barChart>
      <c:catAx>
        <c:axId val="117765120"/>
        <c:scaling>
          <c:orientation val="minMax"/>
        </c:scaling>
        <c:delete val="0"/>
        <c:axPos val="b"/>
        <c:numFmt formatCode="General" sourceLinked="1"/>
        <c:majorTickMark val="out"/>
        <c:minorTickMark val="none"/>
        <c:tickLblPos val="nextTo"/>
        <c:crossAx val="117790912"/>
        <c:crosses val="autoZero"/>
        <c:auto val="1"/>
        <c:lblAlgn val="ctr"/>
        <c:lblOffset val="100"/>
        <c:tickLblSkip val="1"/>
        <c:noMultiLvlLbl val="0"/>
      </c:catAx>
      <c:valAx>
        <c:axId val="117790912"/>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8918884676484E-2"/>
              <c:y val="0.31261027777777778"/>
            </c:manualLayout>
          </c:layout>
          <c:overlay val="0"/>
        </c:title>
        <c:numFmt formatCode="0" sourceLinked="0"/>
        <c:majorTickMark val="out"/>
        <c:minorTickMark val="none"/>
        <c:tickLblPos val="nextTo"/>
        <c:crossAx val="117765120"/>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'2027'!$D$7:$D$18</c:f>
            </c:multiLvlStrRef>
          </c:cat>
          <c:val>
            <c:numRef>
              <c:f>'2027'!$K$7:$K$18</c:f>
              <c:numCache>
                <c:formatCode>0.00</c:formatCode>
                <c:ptCount val="12"/>
              </c:numCache>
            </c:numRef>
          </c:val>
          <c:extLst>
            <c:ext xmlns:c16="http://schemas.microsoft.com/office/drawing/2014/chart" uri="{C3380CC4-5D6E-409C-BE32-E72D297353CC}">
              <c16:uniqueId val="{00000000-5D99-4184-B2AC-4E7CA7D45655}"/>
            </c:ext>
          </c:extLst>
        </c:ser>
        <c:dLbls>
          <c:showLegendKey val="0"/>
          <c:showVal val="0"/>
          <c:showCatName val="0"/>
          <c:showSerName val="0"/>
          <c:showPercent val="0"/>
          <c:showBubbleSize val="0"/>
        </c:dLbls>
        <c:gapWidth val="150"/>
        <c:overlap val="100"/>
        <c:axId val="131009024"/>
        <c:axId val="130845504"/>
      </c:barChart>
      <c:catAx>
        <c:axId val="13100902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0845504"/>
        <c:crosses val="autoZero"/>
        <c:auto val="1"/>
        <c:lblAlgn val="ctr"/>
        <c:lblOffset val="20"/>
        <c:noMultiLvlLbl val="0"/>
      </c:catAx>
      <c:valAx>
        <c:axId val="130845504"/>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31009024"/>
        <c:crosses val="autoZero"/>
        <c:crossBetween val="between"/>
      </c:valAx>
    </c:plotArea>
    <c:plotVisOnly val="0"/>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'2027'!$D$7:$D$18</c:f>
            </c:multiLvlStrRef>
          </c:cat>
          <c:val>
            <c:numRef>
              <c:f>'2027'!$O$7:$O$18</c:f>
              <c:numCache>
                <c:formatCode>0.00</c:formatCode>
                <c:ptCount val="12"/>
              </c:numCache>
            </c:numRef>
          </c:val>
          <c:smooth val="0"/>
          <c:extLst>
            <c:ext xmlns:c16="http://schemas.microsoft.com/office/drawing/2014/chart" uri="{C3380CC4-5D6E-409C-BE32-E72D297353CC}">
              <c16:uniqueId val="{00000000-F5C9-4B77-9C96-F032747D5115}"/>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'2027'!$D$7:$D$18</c:f>
            </c:multiLvlStrRef>
          </c:cat>
          <c:val>
            <c:numRef>
              <c:f>'2027'!$N$7:$N$18</c:f>
              <c:numCache>
                <c:formatCode>0.00</c:formatCode>
                <c:ptCount val="12"/>
              </c:numCache>
            </c:numRef>
          </c:val>
          <c:smooth val="0"/>
          <c:extLst>
            <c:ext xmlns:c16="http://schemas.microsoft.com/office/drawing/2014/chart" uri="{C3380CC4-5D6E-409C-BE32-E72D297353CC}">
              <c16:uniqueId val="{00000001-F5C9-4B77-9C96-F032747D5115}"/>
            </c:ext>
          </c:extLst>
        </c:ser>
        <c:dLbls>
          <c:showLegendKey val="0"/>
          <c:showVal val="0"/>
          <c:showCatName val="0"/>
          <c:showSerName val="0"/>
          <c:showPercent val="0"/>
          <c:showBubbleSize val="0"/>
        </c:dLbls>
        <c:marker val="1"/>
        <c:smooth val="0"/>
        <c:axId val="130442752"/>
        <c:axId val="130847232"/>
      </c:lineChart>
      <c:catAx>
        <c:axId val="13044275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0847232"/>
        <c:crosses val="autoZero"/>
        <c:auto val="1"/>
        <c:lblAlgn val="ctr"/>
        <c:lblOffset val="20"/>
        <c:noMultiLvlLbl val="0"/>
      </c:catAx>
      <c:valAx>
        <c:axId val="130847232"/>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30442752"/>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'2027'!$D$7:$D$18</c:f>
            </c:multiLvlStrRef>
          </c:cat>
          <c:val>
            <c:numRef>
              <c:f>'2027'!$Q$7:$Q$18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FE1-42B5-9A53-4964C906320E}"/>
            </c:ext>
          </c:extLst>
        </c:ser>
        <c:ser>
          <c:idx val="1"/>
          <c:order val="1"/>
          <c:tx>
            <c:v>Maximum</c:v>
          </c:tx>
          <c:spPr>
            <a:ln w="28575">
              <a:solidFill>
                <a:schemeClr val="tx1"/>
              </a:solidFill>
              <a:prstDash val="solid"/>
            </a:ln>
          </c:spPr>
          <c:marker>
            <c:symbol val="none"/>
          </c:marker>
          <c:cat>
            <c:multiLvlStrRef>
              <c:f>'2027'!$D$7:$D$18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8FE1-42B5-9A53-4964C906320E}"/>
            </c:ext>
          </c:extLst>
        </c:ser>
        <c:ser>
          <c:idx val="2"/>
          <c:order val="2"/>
          <c:tx>
            <c:v>Limite inférieure</c:v>
          </c:tx>
          <c:spPr>
            <a:ln w="28575">
              <a:solidFill>
                <a:srgbClr val="C00000"/>
              </a:solidFill>
              <a:prstDash val="dash"/>
            </a:ln>
          </c:spPr>
          <c:marker>
            <c:symbol val="none"/>
          </c:marker>
          <c:cat>
            <c:multiLvlStrRef>
              <c:f>'2027'!$D$7:$D$18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8FE1-42B5-9A53-4964C906320E}"/>
            </c:ext>
          </c:extLst>
        </c:ser>
        <c:dLbls>
          <c:showLegendKey val="0"/>
          <c:showVal val="0"/>
          <c:showCatName val="0"/>
          <c:showSerName val="0"/>
          <c:showPercent val="0"/>
          <c:showBubbleSize val="0"/>
        </c:dLbls>
        <c:marker val="1"/>
        <c:smooth val="0"/>
        <c:axId val="130443264"/>
        <c:axId val="130848960"/>
      </c:lineChart>
      <c:catAx>
        <c:axId val="13044326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0848960"/>
        <c:crosses val="autoZero"/>
        <c:auto val="1"/>
        <c:lblAlgn val="ctr"/>
        <c:lblOffset val="20"/>
        <c:noMultiLvlLbl val="0"/>
      </c:catAx>
      <c:valAx>
        <c:axId val="130848960"/>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30443264"/>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'2027'!$D$7:$D$18</c:f>
            </c:multiLvlStrRef>
          </c:cat>
          <c:val>
            <c:numRef>
              <c:f>'2027'!$L$7:$L$18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7F1-4E78-A977-C542220845C4}"/>
            </c:ext>
          </c:extLst>
        </c:ser>
        <c:dLbls>
          <c:showLegendKey val="0"/>
          <c:showVal val="0"/>
          <c:showCatName val="0"/>
          <c:showSerName val="0"/>
          <c:showPercent val="0"/>
          <c:showBubbleSize val="0"/>
        </c:dLbls>
        <c:marker val="1"/>
        <c:smooth val="0"/>
        <c:axId val="130443776"/>
        <c:axId val="130588672"/>
      </c:lineChart>
      <c:catAx>
        <c:axId val="13044377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0588672"/>
        <c:crosses val="autoZero"/>
        <c:auto val="1"/>
        <c:lblAlgn val="ctr"/>
        <c:lblOffset val="20"/>
        <c:noMultiLvlLbl val="0"/>
      </c:catAx>
      <c:valAx>
        <c:axId val="130588672"/>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30443776"/>
        <c:crosses val="autoZero"/>
        <c:crossBetween val="between"/>
      </c:valAx>
    </c:plotArea>
    <c:plotVisOnly val="0"/>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'2027'!$D$7:$D$18</c:f>
            </c:multiLvlStrRef>
          </c:cat>
          <c:val>
            <c:numRef>
              <c:f>'2027'!$M$7:$M$18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00F4-496E-BE84-4910EBF40471}"/>
            </c:ext>
          </c:extLst>
        </c:ser>
        <c:dLbls>
          <c:showLegendKey val="0"/>
          <c:showVal val="0"/>
          <c:showCatName val="0"/>
          <c:showSerName val="0"/>
          <c:showPercent val="0"/>
          <c:showBubbleSize val="0"/>
        </c:dLbls>
        <c:marker val="1"/>
        <c:smooth val="0"/>
        <c:axId val="130444288"/>
        <c:axId val="130590400"/>
      </c:lineChart>
      <c:catAx>
        <c:axId val="13044428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0590400"/>
        <c:crosses val="autoZero"/>
        <c:auto val="1"/>
        <c:lblAlgn val="ctr"/>
        <c:lblOffset val="20"/>
        <c:noMultiLvlLbl val="0"/>
      </c:catAx>
      <c:valAx>
        <c:axId val="130590400"/>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30444288"/>
        <c:crosses val="autoZero"/>
        <c:crossBetween val="between"/>
      </c:valAx>
    </c:plotArea>
    <c:plotVisOnly val="0"/>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'2027'!$D$7:$D$18</c:f>
            </c:multiLvlStrRef>
          </c:cat>
          <c:val>
            <c:numRef>
              <c:f>'2027'!$S$7:$S$18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FFE-46E7-A161-6918D9216250}"/>
            </c:ext>
          </c:extLst>
        </c:ser>
        <c:dLbls>
          <c:showLegendKey val="0"/>
          <c:showVal val="0"/>
          <c:showCatName val="0"/>
          <c:showSerName val="0"/>
          <c:showPercent val="0"/>
          <c:showBubbleSize val="0"/>
        </c:dLbls>
        <c:gapWidth val="150"/>
        <c:axId val="130444800"/>
        <c:axId val="130592128"/>
      </c:barChart>
      <c:catAx>
        <c:axId val="130444800"/>
        <c:scaling>
          <c:orientation val="minMax"/>
        </c:scaling>
        <c:delete val="0"/>
        <c:axPos val="b"/>
        <c:majorTickMark val="out"/>
        <c:minorTickMark val="none"/>
        <c:tickLblPos val="nextTo"/>
        <c:txPr>
          <a:bodyPr rot="-2700000" vert="horz"/>
          <a:lstStyle/>
          <a:p>
            <a:pPr>
              <a:defRPr/>
            </a:pPr>
            <a:endParaRPr lang="fr-FR"/>
          </a:p>
        </c:txPr>
        <c:crossAx val="130592128"/>
        <c:crosses val="autoZero"/>
        <c:auto val="1"/>
        <c:lblAlgn val="ctr"/>
        <c:lblOffset val="20"/>
        <c:tickLblSkip val="1"/>
        <c:noMultiLvlLbl val="0"/>
      </c:catAx>
      <c:valAx>
        <c:axId val="130592128"/>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30444800"/>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'2027'!$D$7:$D$18</c:f>
            </c:multiLvlStrRef>
          </c:cat>
          <c:val>
            <c:numRef>
              <c:f>'2027'!$F$7:$F$18</c:f>
              <c:numCache>
                <c:formatCode>General</c:formatCode>
                <c:ptCount val="12"/>
              </c:numCache>
            </c:numRef>
          </c:val>
          <c:extLst>
            <c:ext xmlns:c16="http://schemas.microsoft.com/office/drawing/2014/chart" uri="{C3380CC4-5D6E-409C-BE32-E72D297353CC}">
              <c16:uniqueId val="{00000000-5BD3-415D-8E5B-7506B22FAC9B}"/>
            </c:ext>
          </c:extLst>
        </c:ser>
        <c:ser>
          <c:idx val="2"/>
          <c:order val="1"/>
          <c:tx>
            <c:v>Consommation HP</c:v>
          </c:tx>
          <c:invertIfNegative val="0"/>
          <c:cat>
            <c:multiLvlStrRef>
              <c:f>'2027'!$D$7:$D$18</c:f>
            </c:multiLvlStrRef>
          </c:cat>
          <c:val>
            <c:numRef>
              <c:f>'2027'!$E$7:$E$18</c:f>
              <c:numCache>
                <c:formatCode>General</c:formatCode>
                <c:ptCount val="12"/>
              </c:numCache>
            </c:numRef>
          </c:val>
          <c:extLst>
            <c:ext xmlns:c16="http://schemas.microsoft.com/office/drawing/2014/chart" uri="{C3380CC4-5D6E-409C-BE32-E72D297353CC}">
              <c16:uniqueId val="{00000001-5BD3-415D-8E5B-7506B22FAC9B}"/>
            </c:ext>
          </c:extLst>
        </c:ser>
        <c:dLbls>
          <c:showLegendKey val="0"/>
          <c:showVal val="0"/>
          <c:showCatName val="0"/>
          <c:showSerName val="0"/>
          <c:showPercent val="0"/>
          <c:showBubbleSize val="0"/>
        </c:dLbls>
        <c:gapWidth val="150"/>
        <c:overlap val="100"/>
        <c:axId val="132497408"/>
        <c:axId val="130593856"/>
      </c:barChart>
      <c:lineChart>
        <c:grouping val="standard"/>
        <c:varyColors val="0"/>
        <c:ser>
          <c:idx val="1"/>
          <c:order val="2"/>
          <c:tx>
            <c:v>Coût</c:v>
          </c:tx>
          <c:spPr>
            <a:ln w="34925">
              <a:solidFill>
                <a:schemeClr val="accent2"/>
              </a:solidFill>
            </a:ln>
          </c:spPr>
          <c:marker>
            <c:symbol val="none"/>
          </c:marker>
          <c:cat>
            <c:multiLvlStrRef>
              <c:f>'2027'!$D$7:$D$18</c:f>
            </c:multiLvlStrRef>
          </c:cat>
          <c:val>
            <c:numRef>
              <c:f>'2027'!$K$7:$K$18</c:f>
              <c:numCache>
                <c:formatCode>0.00</c:formatCode>
                <c:ptCount val="12"/>
              </c:numCache>
            </c:numRef>
          </c:val>
          <c:smooth val="0"/>
          <c:extLst>
            <c:ext xmlns:c16="http://schemas.microsoft.com/office/drawing/2014/chart" uri="{C3380CC4-5D6E-409C-BE32-E72D297353CC}">
              <c16:uniqueId val="{00000002-5BD3-415D-8E5B-7506B22FAC9B}"/>
            </c:ext>
          </c:extLst>
        </c:ser>
        <c:dLbls>
          <c:showLegendKey val="0"/>
          <c:showVal val="0"/>
          <c:showCatName val="0"/>
          <c:showSerName val="0"/>
          <c:showPercent val="0"/>
          <c:showBubbleSize val="0"/>
        </c:dLbls>
        <c:marker val="1"/>
        <c:smooth val="0"/>
        <c:axId val="132498432"/>
        <c:axId val="130594432"/>
      </c:lineChart>
      <c:catAx>
        <c:axId val="132497408"/>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30593856"/>
        <c:crosses val="autoZero"/>
        <c:auto val="1"/>
        <c:lblAlgn val="ctr"/>
        <c:lblOffset val="20"/>
        <c:noMultiLvlLbl val="0"/>
      </c:catAx>
      <c:valAx>
        <c:axId val="130593856"/>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2497408"/>
        <c:crosses val="autoZero"/>
        <c:crossBetween val="between"/>
      </c:valAx>
      <c:valAx>
        <c:axId val="130594432"/>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32498432"/>
        <c:crosses val="max"/>
        <c:crossBetween val="between"/>
      </c:valAx>
      <c:catAx>
        <c:axId val="132498432"/>
        <c:scaling>
          <c:orientation val="minMax"/>
        </c:scaling>
        <c:delete val="1"/>
        <c:axPos val="b"/>
        <c:numFmt formatCode="General" sourceLinked="1"/>
        <c:majorTickMark val="out"/>
        <c:minorTickMark val="none"/>
        <c:tickLblPos val="nextTo"/>
        <c:crossAx val="130594432"/>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5191-4200-803F-7CD6E8BB65F1}"/>
              </c:ext>
            </c:extLst>
          </c:dPt>
          <c:cat>
            <c:multiLvlStrRef>
              <c:f>'2027'!$D$7:$D$18</c:f>
            </c:multiLvlStrRef>
          </c:cat>
          <c:val>
            <c:numRef>
              <c:f>'2027'!$I$7:$I$18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191-4200-803F-7CD6E8BB65F1}"/>
            </c:ext>
          </c:extLst>
        </c:ser>
        <c:dLbls>
          <c:showLegendKey val="0"/>
          <c:showVal val="0"/>
          <c:showCatName val="0"/>
          <c:showSerName val="0"/>
          <c:showPercent val="0"/>
          <c:showBubbleSize val="0"/>
        </c:dLbls>
        <c:gapWidth val="150"/>
        <c:axId val="132499456"/>
        <c:axId val="132841472"/>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'2027'!$D$7:$D$18</c:f>
            </c:multiLvlStrRef>
          </c:cat>
          <c:val>
            <c:numRef>
              <c:f>'2027'!$R$7:$R$18</c:f>
              <c:numCache>
                <c:formatCode>0.00</c:formatCode>
                <c:ptCount val="12"/>
              </c:numCache>
            </c:numRef>
          </c:val>
          <c:smooth val="0"/>
          <c:extLst>
            <c:ext xmlns:c16="http://schemas.microsoft.com/office/drawing/2014/chart" uri="{C3380CC4-5D6E-409C-BE32-E72D297353CC}">
              <c16:uniqueId val="{00000002-5191-4200-803F-7CD6E8BB65F1}"/>
            </c:ext>
          </c:extLst>
        </c:ser>
        <c:dLbls>
          <c:showLegendKey val="0"/>
          <c:showVal val="0"/>
          <c:showCatName val="0"/>
          <c:showSerName val="0"/>
          <c:showPercent val="0"/>
          <c:showBubbleSize val="0"/>
        </c:dLbls>
        <c:marker val="1"/>
        <c:smooth val="0"/>
        <c:axId val="132500480"/>
        <c:axId val="132842048"/>
      </c:lineChart>
      <c:catAx>
        <c:axId val="132499456"/>
        <c:scaling>
          <c:orientation val="minMax"/>
        </c:scaling>
        <c:delete val="0"/>
        <c:axPos val="b"/>
        <c:numFmt formatCode="General" sourceLinked="1"/>
        <c:majorTickMark val="out"/>
        <c:minorTickMark val="none"/>
        <c:tickLblPos val="nextTo"/>
        <c:txPr>
          <a:bodyPr rot="-2700000"/>
          <a:lstStyle/>
          <a:p>
            <a:pPr>
              <a:defRPr/>
            </a:pPr>
            <a:endParaRPr lang="fr-FR"/>
          </a:p>
        </c:txPr>
        <c:crossAx val="132841472"/>
        <c:crosses val="autoZero"/>
        <c:auto val="1"/>
        <c:lblAlgn val="ctr"/>
        <c:lblOffset val="100"/>
        <c:noMultiLvlLbl val="0"/>
      </c:catAx>
      <c:valAx>
        <c:axId val="132841472"/>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32499456"/>
        <c:crosses val="autoZero"/>
        <c:crossBetween val="between"/>
      </c:valAx>
      <c:valAx>
        <c:axId val="132842048"/>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32500480"/>
        <c:crosses val="max"/>
        <c:crossBetween val="between"/>
      </c:valAx>
      <c:catAx>
        <c:axId val="132500480"/>
        <c:scaling>
          <c:orientation val="minMax"/>
        </c:scaling>
        <c:delete val="1"/>
        <c:axPos val="b"/>
        <c:numFmt formatCode="General" sourceLinked="1"/>
        <c:majorTickMark val="out"/>
        <c:minorTickMark val="none"/>
        <c:tickLblPos val="nextTo"/>
        <c:crossAx val="132842048"/>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'2027'!$D$7:$D$18</c:f>
            </c:multiLvlStrRef>
          </c:cat>
          <c:val>
            <c:numRef>
              <c:f>'2027'!$F$7:$F$18</c:f>
              <c:numCache>
                <c:formatCode>General</c:formatCode>
                <c:ptCount val="12"/>
              </c:numCache>
            </c:numRef>
          </c:val>
          <c:extLst>
            <c:ext xmlns:c16="http://schemas.microsoft.com/office/drawing/2014/chart" uri="{C3380CC4-5D6E-409C-BE32-E72D297353CC}">
              <c16:uniqueId val="{00000000-8FFC-442C-A77F-1C200BA57983}"/>
            </c:ext>
          </c:extLst>
        </c:ser>
        <c:ser>
          <c:idx val="2"/>
          <c:order val="1"/>
          <c:tx>
            <c:v>Consommation HP</c:v>
          </c:tx>
          <c:invertIfNegative val="0"/>
          <c:cat>
            <c:multiLvlStrRef>
              <c:f>'2027'!$D$7:$D$18</c:f>
            </c:multiLvlStrRef>
          </c:cat>
          <c:val>
            <c:numRef>
              <c:f>'2027'!$E$7:$E$18</c:f>
              <c:numCache>
                <c:formatCode>General</c:formatCode>
                <c:ptCount val="12"/>
              </c:numCache>
            </c:numRef>
          </c:val>
          <c:extLst>
            <c:ext xmlns:c16="http://schemas.microsoft.com/office/drawing/2014/chart" uri="{C3380CC4-5D6E-409C-BE32-E72D297353CC}">
              <c16:uniqueId val="{00000001-8FFC-442C-A77F-1C200BA57983}"/>
            </c:ext>
          </c:extLst>
        </c:ser>
        <c:ser>
          <c:idx val="1"/>
          <c:order val="2"/>
          <c:tx>
            <c:v>Consommation totale</c:v>
          </c:tx>
          <c:invertIfNegative val="0"/>
          <c:cat>
            <c:multiLvlStrRef>
              <c:f>'2027'!$D$7:$D$18</c:f>
            </c:multiLvlStrRef>
          </c:cat>
          <c:val>
            <c:numRef>
              <c:f>'2027'!$I$7:$I$18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FFC-442C-A77F-1C200BA57983}"/>
            </c:ext>
          </c:extLst>
        </c:ser>
        <c:dLbls>
          <c:showLegendKey val="0"/>
          <c:showVal val="0"/>
          <c:showCatName val="0"/>
          <c:showSerName val="0"/>
          <c:showPercent val="0"/>
          <c:showBubbleSize val="0"/>
        </c:dLbls>
        <c:gapWidth val="150"/>
        <c:axId val="132932096"/>
        <c:axId val="132843776"/>
      </c:barChart>
      <c:catAx>
        <c:axId val="132932096"/>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32843776"/>
        <c:crosses val="autoZero"/>
        <c:auto val="0"/>
        <c:lblAlgn val="ctr"/>
        <c:lblOffset val="100"/>
        <c:noMultiLvlLbl val="0"/>
      </c:catAx>
      <c:valAx>
        <c:axId val="132843776"/>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2932096"/>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'2026'!$D$7:$D$18</c:f>
            </c:multiLvlStrRef>
          </c:cat>
          <c:val>
            <c:numRef>
              <c:f>'2026'!$H$7:$H$18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9A7-4F2A-B61F-EA771391470E}"/>
            </c:ext>
          </c:extLst>
        </c:ser>
        <c:ser>
          <c:idx val="2"/>
          <c:order val="1"/>
          <c:tx>
            <c:v>Consommation HP</c:v>
          </c:tx>
          <c:spPr>
            <a:ln w="38100">
              <a:solidFill>
                <a:schemeClr val="accent5"/>
              </a:solidFill>
            </a:ln>
          </c:spPr>
          <c:marker>
            <c:symbol val="triangle"/>
            <c:size val="6"/>
            <c:spPr>
              <a:solidFill>
                <a:schemeClr val="accent5"/>
              </a:solidFill>
            </c:spPr>
          </c:marker>
          <c:cat>
            <c:multiLvlStrRef>
              <c:f>'2026'!$D$7:$D$18</c:f>
            </c:multiLvlStrRef>
          </c:cat>
          <c:val>
            <c:numRef>
              <c:f>'2026'!$G$7:$G$18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9A7-4F2A-B61F-EA771391470E}"/>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'2026'!$D$7:$D$18</c:f>
            </c:multiLvlStrRef>
          </c:cat>
          <c:val>
            <c:numRef>
              <c:f>'2026'!$J$7:$J$18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E9A7-4F2A-B61F-EA771391470E}"/>
            </c:ext>
          </c:extLst>
        </c:ser>
        <c:dLbls>
          <c:showLegendKey val="0"/>
          <c:showVal val="0"/>
          <c:showCatName val="0"/>
          <c:showSerName val="0"/>
          <c:showPercent val="0"/>
          <c:showBubbleSize val="0"/>
        </c:dLbls>
        <c:marker val="1"/>
        <c:smooth val="0"/>
        <c:axId val="132932608"/>
        <c:axId val="132846656"/>
      </c:lineChart>
      <c:catAx>
        <c:axId val="13293260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2846656"/>
        <c:crosses val="autoZero"/>
        <c:auto val="1"/>
        <c:lblAlgn val="ctr"/>
        <c:lblOffset val="20"/>
        <c:noMultiLvlLbl val="0"/>
      </c:catAx>
      <c:valAx>
        <c:axId val="132846656"/>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32932608"/>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71299888888888885"/>
        </c:manualLayout>
      </c:layout>
      <c:barChart>
        <c:barDir val="col"/>
        <c:grouping val="stacked"/>
        <c:varyColors val="0"/>
        <c:ser>
          <c:idx val="0"/>
          <c:order val="0"/>
          <c:tx>
            <c:v>Consommation HC</c:v>
          </c:tx>
          <c:invertIfNegative val="0"/>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année'!$F$5:$F$16</c:f>
              <c:numCache>
                <c:formatCode>General</c:formatCode>
                <c:ptCount val="12"/>
              </c:numCache>
            </c:numRef>
          </c:val>
          <c:extLst>
            <c:ext xmlns:c16="http://schemas.microsoft.com/office/drawing/2014/chart" uri="{C3380CC4-5D6E-409C-BE32-E72D297353CC}">
              <c16:uniqueId val="{00000000-2CE2-49FE-8114-B440303DCD7F}"/>
            </c:ext>
          </c:extLst>
        </c:ser>
        <c:ser>
          <c:idx val="2"/>
          <c:order val="1"/>
          <c:tx>
            <c:v>Consommation HP</c:v>
          </c:tx>
          <c:invertIfNegative val="0"/>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année'!$E$5:$E$16</c:f>
              <c:numCache>
                <c:formatCode>General</c:formatCode>
                <c:ptCount val="12"/>
              </c:numCache>
            </c:numRef>
          </c:val>
          <c:extLst>
            <c:ext xmlns:c16="http://schemas.microsoft.com/office/drawing/2014/chart" uri="{C3380CC4-5D6E-409C-BE32-E72D297353CC}">
              <c16:uniqueId val="{00000001-2CE2-49FE-8114-B440303DCD7F}"/>
            </c:ext>
          </c:extLst>
        </c:ser>
        <c:dLbls>
          <c:showLegendKey val="0"/>
          <c:showVal val="0"/>
          <c:showCatName val="0"/>
          <c:showSerName val="0"/>
          <c:showPercent val="0"/>
          <c:showBubbleSize val="0"/>
        </c:dLbls>
        <c:gapWidth val="150"/>
        <c:overlap val="100"/>
        <c:axId val="117765632"/>
        <c:axId val="121790464"/>
      </c:barChart>
      <c:lineChart>
        <c:grouping val="standard"/>
        <c:varyColors val="0"/>
        <c:ser>
          <c:idx val="1"/>
          <c:order val="2"/>
          <c:tx>
            <c:v>Coût</c:v>
          </c:tx>
          <c:spPr>
            <a:ln w="34925">
              <a:solidFill>
                <a:schemeClr val="accent2"/>
              </a:solidFill>
            </a:ln>
          </c:spPr>
          <c:marker>
            <c:symbol val="none"/>
          </c:marker>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année'!$L$5:$L$16</c:f>
              <c:numCache>
                <c:formatCode>0.00</c:formatCode>
                <c:ptCount val="12"/>
              </c:numCache>
            </c:numRef>
          </c:val>
          <c:smooth val="0"/>
          <c:extLst>
            <c:ext xmlns:c16="http://schemas.microsoft.com/office/drawing/2014/chart" uri="{C3380CC4-5D6E-409C-BE32-E72D297353CC}">
              <c16:uniqueId val="{00000002-2CE2-49FE-8114-B440303DCD7F}"/>
            </c:ext>
          </c:extLst>
        </c:ser>
        <c:dLbls>
          <c:showLegendKey val="0"/>
          <c:showVal val="0"/>
          <c:showCatName val="0"/>
          <c:showSerName val="0"/>
          <c:showPercent val="0"/>
          <c:showBubbleSize val="0"/>
        </c:dLbls>
        <c:marker val="1"/>
        <c:smooth val="0"/>
        <c:axId val="117766656"/>
        <c:axId val="121791040"/>
      </c:lineChart>
      <c:catAx>
        <c:axId val="117765632"/>
        <c:scaling>
          <c:orientation val="minMax"/>
        </c:scaling>
        <c:delete val="0"/>
        <c:axPos val="b"/>
        <c:numFmt formatCode="General" sourceLinked="1"/>
        <c:majorTickMark val="out"/>
        <c:minorTickMark val="none"/>
        <c:tickLblPos val="nextTo"/>
        <c:crossAx val="121790464"/>
        <c:crosses val="autoZero"/>
        <c:auto val="1"/>
        <c:lblAlgn val="ctr"/>
        <c:lblOffset val="100"/>
        <c:noMultiLvlLbl val="0"/>
      </c:catAx>
      <c:valAx>
        <c:axId val="12179046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17765632"/>
        <c:crosses val="autoZero"/>
        <c:crossBetween val="between"/>
      </c:valAx>
      <c:valAx>
        <c:axId val="121791040"/>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17766656"/>
        <c:crosses val="max"/>
        <c:crossBetween val="between"/>
      </c:valAx>
      <c:catAx>
        <c:axId val="117766656"/>
        <c:scaling>
          <c:orientation val="minMax"/>
        </c:scaling>
        <c:delete val="1"/>
        <c:axPos val="b"/>
        <c:numFmt formatCode="General" sourceLinked="1"/>
        <c:majorTickMark val="out"/>
        <c:minorTickMark val="none"/>
        <c:tickLblPos val="nextTo"/>
        <c:crossAx val="121791040"/>
        <c:crosses val="autoZero"/>
        <c:auto val="1"/>
        <c:lblAlgn val="ctr"/>
        <c:lblOffset val="100"/>
        <c:noMultiLvlLbl val="0"/>
      </c:catAx>
    </c:plotArea>
    <c:legend>
      <c:legendPos val="b"/>
      <c:layout>
        <c:manualLayout>
          <c:xMode val="edge"/>
          <c:yMode val="edge"/>
          <c:x val="0.14825888888888888"/>
          <c:y val="0.91415308641975312"/>
          <c:w val="0.68094998026137488"/>
          <c:h val="7.2651733052579368E-2"/>
        </c:manualLayout>
      </c:layou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'2026'!$D$7:$D$18</c:f>
            </c:multiLvlStrRef>
          </c:cat>
          <c:val>
            <c:numRef>
              <c:f>'2026'!$K$7:$K$18</c:f>
              <c:numCache>
                <c:formatCode>0.00</c:formatCode>
                <c:ptCount val="12"/>
              </c:numCache>
            </c:numRef>
          </c:val>
          <c:extLst>
            <c:ext xmlns:c16="http://schemas.microsoft.com/office/drawing/2014/chart" uri="{C3380CC4-5D6E-409C-BE32-E72D297353CC}">
              <c16:uniqueId val="{00000000-BBB2-4779-9C56-A66147EFE529}"/>
            </c:ext>
          </c:extLst>
        </c:ser>
        <c:dLbls>
          <c:showLegendKey val="0"/>
          <c:showVal val="0"/>
          <c:showCatName val="0"/>
          <c:showSerName val="0"/>
          <c:showPercent val="0"/>
          <c:showBubbleSize val="0"/>
        </c:dLbls>
        <c:gapWidth val="150"/>
        <c:overlap val="100"/>
        <c:axId val="132218880"/>
        <c:axId val="132848384"/>
      </c:barChart>
      <c:catAx>
        <c:axId val="13221888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2848384"/>
        <c:crosses val="autoZero"/>
        <c:auto val="1"/>
        <c:lblAlgn val="ctr"/>
        <c:lblOffset val="20"/>
        <c:noMultiLvlLbl val="0"/>
      </c:catAx>
      <c:valAx>
        <c:axId val="132848384"/>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32218880"/>
        <c:crosses val="autoZero"/>
        <c:crossBetween val="between"/>
      </c:valAx>
    </c:plotArea>
    <c:plotVisOnly val="0"/>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'2026'!$D$7:$D$18</c:f>
            </c:multiLvlStrRef>
          </c:cat>
          <c:val>
            <c:numRef>
              <c:f>'2026'!$O$7:$O$18</c:f>
              <c:numCache>
                <c:formatCode>0.00</c:formatCode>
                <c:ptCount val="12"/>
              </c:numCache>
            </c:numRef>
          </c:val>
          <c:smooth val="0"/>
          <c:extLst>
            <c:ext xmlns:c16="http://schemas.microsoft.com/office/drawing/2014/chart" uri="{C3380CC4-5D6E-409C-BE32-E72D297353CC}">
              <c16:uniqueId val="{00000000-FB4E-4CC8-9ED0-87205D86F300}"/>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'2026'!$D$7:$D$18</c:f>
            </c:multiLvlStrRef>
          </c:cat>
          <c:val>
            <c:numRef>
              <c:f>'2026'!$N$7:$N$18</c:f>
              <c:numCache>
                <c:formatCode>0.00</c:formatCode>
                <c:ptCount val="12"/>
              </c:numCache>
            </c:numRef>
          </c:val>
          <c:smooth val="0"/>
          <c:extLst>
            <c:ext xmlns:c16="http://schemas.microsoft.com/office/drawing/2014/chart" uri="{C3380CC4-5D6E-409C-BE32-E72D297353CC}">
              <c16:uniqueId val="{00000001-FB4E-4CC8-9ED0-87205D86F300}"/>
            </c:ext>
          </c:extLst>
        </c:ser>
        <c:dLbls>
          <c:showLegendKey val="0"/>
          <c:showVal val="0"/>
          <c:showCatName val="0"/>
          <c:showSerName val="0"/>
          <c:showPercent val="0"/>
          <c:showBubbleSize val="0"/>
        </c:dLbls>
        <c:marker val="1"/>
        <c:smooth val="0"/>
        <c:axId val="132219392"/>
        <c:axId val="132268608"/>
      </c:lineChart>
      <c:catAx>
        <c:axId val="13221939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2268608"/>
        <c:crosses val="autoZero"/>
        <c:auto val="1"/>
        <c:lblAlgn val="ctr"/>
        <c:lblOffset val="20"/>
        <c:noMultiLvlLbl val="0"/>
      </c:catAx>
      <c:valAx>
        <c:axId val="132268608"/>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32219392"/>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'2026'!$D$7:$D$18</c:f>
            </c:multiLvlStrRef>
          </c:cat>
          <c:val>
            <c:numRef>
              <c:f>'2026'!$Q$7:$Q$18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20D-498C-B991-EEB6EB9A3EB3}"/>
            </c:ext>
          </c:extLst>
        </c:ser>
        <c:ser>
          <c:idx val="1"/>
          <c:order val="1"/>
          <c:tx>
            <c:v>Maximum</c:v>
          </c:tx>
          <c:spPr>
            <a:ln w="28575">
              <a:solidFill>
                <a:schemeClr val="tx1"/>
              </a:solidFill>
              <a:prstDash val="solid"/>
            </a:ln>
          </c:spPr>
          <c:marker>
            <c:symbol val="none"/>
          </c:marker>
          <c:cat>
            <c:multiLvlStrRef>
              <c:f>'2026'!$D$7:$D$18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C20D-498C-B991-EEB6EB9A3EB3}"/>
            </c:ext>
          </c:extLst>
        </c:ser>
        <c:ser>
          <c:idx val="2"/>
          <c:order val="2"/>
          <c:tx>
            <c:v>Limite inférieure</c:v>
          </c:tx>
          <c:spPr>
            <a:ln w="28575">
              <a:solidFill>
                <a:srgbClr val="C00000"/>
              </a:solidFill>
              <a:prstDash val="dash"/>
            </a:ln>
          </c:spPr>
          <c:marker>
            <c:symbol val="none"/>
          </c:marker>
          <c:cat>
            <c:multiLvlStrRef>
              <c:f>'2026'!$D$7:$D$18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C20D-498C-B991-EEB6EB9A3EB3}"/>
            </c:ext>
          </c:extLst>
        </c:ser>
        <c:dLbls>
          <c:showLegendKey val="0"/>
          <c:showVal val="0"/>
          <c:showCatName val="0"/>
          <c:showSerName val="0"/>
          <c:showPercent val="0"/>
          <c:showBubbleSize val="0"/>
        </c:dLbls>
        <c:marker val="1"/>
        <c:smooth val="0"/>
        <c:axId val="132219904"/>
        <c:axId val="132270336"/>
      </c:lineChart>
      <c:catAx>
        <c:axId val="13221990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2270336"/>
        <c:crosses val="autoZero"/>
        <c:auto val="1"/>
        <c:lblAlgn val="ctr"/>
        <c:lblOffset val="20"/>
        <c:noMultiLvlLbl val="0"/>
      </c:catAx>
      <c:valAx>
        <c:axId val="132270336"/>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32219904"/>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'2026'!$D$7:$D$18</c:f>
            </c:multiLvlStrRef>
          </c:cat>
          <c:val>
            <c:numRef>
              <c:f>'2026'!$L$7:$L$18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687-40AB-9950-5A0F9E427777}"/>
            </c:ext>
          </c:extLst>
        </c:ser>
        <c:dLbls>
          <c:showLegendKey val="0"/>
          <c:showVal val="0"/>
          <c:showCatName val="0"/>
          <c:showSerName val="0"/>
          <c:showPercent val="0"/>
          <c:showBubbleSize val="0"/>
        </c:dLbls>
        <c:marker val="1"/>
        <c:smooth val="0"/>
        <c:axId val="132934656"/>
        <c:axId val="132272064"/>
      </c:lineChart>
      <c:catAx>
        <c:axId val="13293465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2272064"/>
        <c:crosses val="autoZero"/>
        <c:auto val="1"/>
        <c:lblAlgn val="ctr"/>
        <c:lblOffset val="20"/>
        <c:noMultiLvlLbl val="0"/>
      </c:catAx>
      <c:valAx>
        <c:axId val="132272064"/>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32934656"/>
        <c:crosses val="autoZero"/>
        <c:crossBetween val="between"/>
      </c:valAx>
    </c:plotArea>
    <c:plotVisOnly val="0"/>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'2026'!$D$7:$D$18</c:f>
            </c:multiLvlStrRef>
          </c:cat>
          <c:val>
            <c:numRef>
              <c:f>'2026'!$M$7:$M$18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970-41F9-8ED7-AAE0A77A72F2}"/>
            </c:ext>
          </c:extLst>
        </c:ser>
        <c:dLbls>
          <c:showLegendKey val="0"/>
          <c:showVal val="0"/>
          <c:showCatName val="0"/>
          <c:showSerName val="0"/>
          <c:showPercent val="0"/>
          <c:showBubbleSize val="0"/>
        </c:dLbls>
        <c:marker val="1"/>
        <c:smooth val="0"/>
        <c:axId val="132220416"/>
        <c:axId val="132273792"/>
      </c:lineChart>
      <c:catAx>
        <c:axId val="13222041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2273792"/>
        <c:crosses val="autoZero"/>
        <c:auto val="1"/>
        <c:lblAlgn val="ctr"/>
        <c:lblOffset val="20"/>
        <c:noMultiLvlLbl val="0"/>
      </c:catAx>
      <c:valAx>
        <c:axId val="132273792"/>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32220416"/>
        <c:crosses val="autoZero"/>
        <c:crossBetween val="between"/>
      </c:valAx>
    </c:plotArea>
    <c:plotVisOnly val="0"/>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'2026'!$D$7:$D$18</c:f>
            </c:multiLvlStrRef>
          </c:cat>
          <c:val>
            <c:numRef>
              <c:f>'2026'!$S$7:$S$18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B94-43C8-81D6-105E4444439D}"/>
            </c:ext>
          </c:extLst>
        </c:ser>
        <c:dLbls>
          <c:showLegendKey val="0"/>
          <c:showVal val="0"/>
          <c:showCatName val="0"/>
          <c:showSerName val="0"/>
          <c:showPercent val="0"/>
          <c:showBubbleSize val="0"/>
        </c:dLbls>
        <c:gapWidth val="150"/>
        <c:axId val="132220928"/>
        <c:axId val="132275520"/>
      </c:barChart>
      <c:catAx>
        <c:axId val="132220928"/>
        <c:scaling>
          <c:orientation val="minMax"/>
        </c:scaling>
        <c:delete val="0"/>
        <c:axPos val="b"/>
        <c:majorTickMark val="out"/>
        <c:minorTickMark val="none"/>
        <c:tickLblPos val="nextTo"/>
        <c:txPr>
          <a:bodyPr rot="-2700000" vert="horz"/>
          <a:lstStyle/>
          <a:p>
            <a:pPr>
              <a:defRPr/>
            </a:pPr>
            <a:endParaRPr lang="fr-FR"/>
          </a:p>
        </c:txPr>
        <c:crossAx val="132275520"/>
        <c:crosses val="autoZero"/>
        <c:auto val="1"/>
        <c:lblAlgn val="ctr"/>
        <c:lblOffset val="20"/>
        <c:tickLblSkip val="1"/>
        <c:noMultiLvlLbl val="0"/>
      </c:catAx>
      <c:valAx>
        <c:axId val="132275520"/>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32220928"/>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'2026'!$D$7:$D$18</c:f>
            </c:multiLvlStrRef>
          </c:cat>
          <c:val>
            <c:numRef>
              <c:f>'2026'!$F$7:$F$18</c:f>
              <c:numCache>
                <c:formatCode>General</c:formatCode>
                <c:ptCount val="12"/>
              </c:numCache>
            </c:numRef>
          </c:val>
          <c:extLst>
            <c:ext xmlns:c16="http://schemas.microsoft.com/office/drawing/2014/chart" uri="{C3380CC4-5D6E-409C-BE32-E72D297353CC}">
              <c16:uniqueId val="{00000000-6B2E-4399-8ED5-9F38D5EE1688}"/>
            </c:ext>
          </c:extLst>
        </c:ser>
        <c:ser>
          <c:idx val="2"/>
          <c:order val="1"/>
          <c:tx>
            <c:v>Consommation HP</c:v>
          </c:tx>
          <c:invertIfNegative val="0"/>
          <c:cat>
            <c:multiLvlStrRef>
              <c:f>'2026'!$D$7:$D$18</c:f>
            </c:multiLvlStrRef>
          </c:cat>
          <c:val>
            <c:numRef>
              <c:f>'2026'!$E$7:$E$18</c:f>
              <c:numCache>
                <c:formatCode>General</c:formatCode>
                <c:ptCount val="12"/>
              </c:numCache>
            </c:numRef>
          </c:val>
          <c:extLst>
            <c:ext xmlns:c16="http://schemas.microsoft.com/office/drawing/2014/chart" uri="{C3380CC4-5D6E-409C-BE32-E72D297353CC}">
              <c16:uniqueId val="{00000001-6B2E-4399-8ED5-9F38D5EE1688}"/>
            </c:ext>
          </c:extLst>
        </c:ser>
        <c:dLbls>
          <c:showLegendKey val="0"/>
          <c:showVal val="0"/>
          <c:showCatName val="0"/>
          <c:showSerName val="0"/>
          <c:showPercent val="0"/>
          <c:showBubbleSize val="0"/>
        </c:dLbls>
        <c:gapWidth val="150"/>
        <c:overlap val="100"/>
        <c:axId val="132221440"/>
        <c:axId val="133153344"/>
      </c:barChart>
      <c:lineChart>
        <c:grouping val="standard"/>
        <c:varyColors val="0"/>
        <c:ser>
          <c:idx val="1"/>
          <c:order val="2"/>
          <c:tx>
            <c:v>Coût</c:v>
          </c:tx>
          <c:spPr>
            <a:ln w="34925">
              <a:solidFill>
                <a:schemeClr val="accent2"/>
              </a:solidFill>
            </a:ln>
          </c:spPr>
          <c:marker>
            <c:symbol val="none"/>
          </c:marker>
          <c:cat>
            <c:multiLvlStrRef>
              <c:f>'2026'!$D$7:$D$18</c:f>
            </c:multiLvlStrRef>
          </c:cat>
          <c:val>
            <c:numRef>
              <c:f>'2026'!$K$7:$K$18</c:f>
              <c:numCache>
                <c:formatCode>0.00</c:formatCode>
                <c:ptCount val="12"/>
              </c:numCache>
            </c:numRef>
          </c:val>
          <c:smooth val="0"/>
          <c:extLst>
            <c:ext xmlns:c16="http://schemas.microsoft.com/office/drawing/2014/chart" uri="{C3380CC4-5D6E-409C-BE32-E72D297353CC}">
              <c16:uniqueId val="{00000002-6B2E-4399-8ED5-9F38D5EE1688}"/>
            </c:ext>
          </c:extLst>
        </c:ser>
        <c:dLbls>
          <c:showLegendKey val="0"/>
          <c:showVal val="0"/>
          <c:showCatName val="0"/>
          <c:showSerName val="0"/>
          <c:showPercent val="0"/>
          <c:showBubbleSize val="0"/>
        </c:dLbls>
        <c:marker val="1"/>
        <c:smooth val="0"/>
        <c:axId val="132935168"/>
        <c:axId val="133153920"/>
      </c:lineChart>
      <c:catAx>
        <c:axId val="132221440"/>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33153344"/>
        <c:crosses val="autoZero"/>
        <c:auto val="1"/>
        <c:lblAlgn val="ctr"/>
        <c:lblOffset val="20"/>
        <c:noMultiLvlLbl val="0"/>
      </c:catAx>
      <c:valAx>
        <c:axId val="13315334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2221440"/>
        <c:crosses val="autoZero"/>
        <c:crossBetween val="between"/>
      </c:valAx>
      <c:valAx>
        <c:axId val="133153920"/>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32935168"/>
        <c:crosses val="max"/>
        <c:crossBetween val="between"/>
      </c:valAx>
      <c:catAx>
        <c:axId val="132935168"/>
        <c:scaling>
          <c:orientation val="minMax"/>
        </c:scaling>
        <c:delete val="1"/>
        <c:axPos val="b"/>
        <c:numFmt formatCode="General" sourceLinked="1"/>
        <c:majorTickMark val="out"/>
        <c:minorTickMark val="none"/>
        <c:tickLblPos val="nextTo"/>
        <c:crossAx val="133153920"/>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F122-4A2E-804B-426F88640B53}"/>
              </c:ext>
            </c:extLst>
          </c:dPt>
          <c:cat>
            <c:multiLvlStrRef>
              <c:f>'2026'!$D$7:$D$18</c:f>
            </c:multiLvlStrRef>
          </c:cat>
          <c:val>
            <c:numRef>
              <c:f>'2026'!$I$7:$I$18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122-4A2E-804B-426F88640B53}"/>
            </c:ext>
          </c:extLst>
        </c:ser>
        <c:dLbls>
          <c:showLegendKey val="0"/>
          <c:showVal val="0"/>
          <c:showCatName val="0"/>
          <c:showSerName val="0"/>
          <c:showPercent val="0"/>
          <c:showBubbleSize val="0"/>
        </c:dLbls>
        <c:gapWidth val="150"/>
        <c:axId val="132222464"/>
        <c:axId val="133155648"/>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'2026'!$D$7:$D$18</c:f>
            </c:multiLvlStrRef>
          </c:cat>
          <c:val>
            <c:numRef>
              <c:f>'2026'!$R$7:$R$18</c:f>
              <c:numCache>
                <c:formatCode>0.00</c:formatCode>
                <c:ptCount val="12"/>
              </c:numCache>
            </c:numRef>
          </c:val>
          <c:smooth val="0"/>
          <c:extLst>
            <c:ext xmlns:c16="http://schemas.microsoft.com/office/drawing/2014/chart" uri="{C3380CC4-5D6E-409C-BE32-E72D297353CC}">
              <c16:uniqueId val="{00000002-F122-4A2E-804B-426F88640B53}"/>
            </c:ext>
          </c:extLst>
        </c:ser>
        <c:dLbls>
          <c:showLegendKey val="0"/>
          <c:showVal val="0"/>
          <c:showCatName val="0"/>
          <c:showSerName val="0"/>
          <c:showPercent val="0"/>
          <c:showBubbleSize val="0"/>
        </c:dLbls>
        <c:marker val="1"/>
        <c:smooth val="0"/>
        <c:axId val="134005248"/>
        <c:axId val="133156224"/>
      </c:lineChart>
      <c:catAx>
        <c:axId val="132222464"/>
        <c:scaling>
          <c:orientation val="minMax"/>
        </c:scaling>
        <c:delete val="0"/>
        <c:axPos val="b"/>
        <c:numFmt formatCode="General" sourceLinked="1"/>
        <c:majorTickMark val="out"/>
        <c:minorTickMark val="none"/>
        <c:tickLblPos val="nextTo"/>
        <c:txPr>
          <a:bodyPr rot="-2700000"/>
          <a:lstStyle/>
          <a:p>
            <a:pPr>
              <a:defRPr/>
            </a:pPr>
            <a:endParaRPr lang="fr-FR"/>
          </a:p>
        </c:txPr>
        <c:crossAx val="133155648"/>
        <c:crosses val="autoZero"/>
        <c:auto val="1"/>
        <c:lblAlgn val="ctr"/>
        <c:lblOffset val="100"/>
        <c:noMultiLvlLbl val="0"/>
      </c:catAx>
      <c:valAx>
        <c:axId val="133155648"/>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32222464"/>
        <c:crosses val="autoZero"/>
        <c:crossBetween val="between"/>
      </c:valAx>
      <c:valAx>
        <c:axId val="133156224"/>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34005248"/>
        <c:crosses val="max"/>
        <c:crossBetween val="between"/>
      </c:valAx>
      <c:catAx>
        <c:axId val="134005248"/>
        <c:scaling>
          <c:orientation val="minMax"/>
        </c:scaling>
        <c:delete val="1"/>
        <c:axPos val="b"/>
        <c:numFmt formatCode="General" sourceLinked="1"/>
        <c:majorTickMark val="out"/>
        <c:minorTickMark val="none"/>
        <c:tickLblPos val="nextTo"/>
        <c:crossAx val="133156224"/>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'2026'!$D$7:$D$18</c:f>
            </c:multiLvlStrRef>
          </c:cat>
          <c:val>
            <c:numRef>
              <c:f>'2026'!$F$7:$F$18</c:f>
              <c:numCache>
                <c:formatCode>General</c:formatCode>
                <c:ptCount val="12"/>
              </c:numCache>
            </c:numRef>
          </c:val>
          <c:extLst>
            <c:ext xmlns:c16="http://schemas.microsoft.com/office/drawing/2014/chart" uri="{C3380CC4-5D6E-409C-BE32-E72D297353CC}">
              <c16:uniqueId val="{00000000-E2FA-4863-8238-CFB5CAEDB228}"/>
            </c:ext>
          </c:extLst>
        </c:ser>
        <c:ser>
          <c:idx val="2"/>
          <c:order val="1"/>
          <c:tx>
            <c:v>Consommation HP</c:v>
          </c:tx>
          <c:invertIfNegative val="0"/>
          <c:cat>
            <c:multiLvlStrRef>
              <c:f>'2026'!$D$7:$D$18</c:f>
            </c:multiLvlStrRef>
          </c:cat>
          <c:val>
            <c:numRef>
              <c:f>'2026'!$E$7:$E$18</c:f>
              <c:numCache>
                <c:formatCode>General</c:formatCode>
                <c:ptCount val="12"/>
              </c:numCache>
            </c:numRef>
          </c:val>
          <c:extLst>
            <c:ext xmlns:c16="http://schemas.microsoft.com/office/drawing/2014/chart" uri="{C3380CC4-5D6E-409C-BE32-E72D297353CC}">
              <c16:uniqueId val="{00000001-E2FA-4863-8238-CFB5CAEDB228}"/>
            </c:ext>
          </c:extLst>
        </c:ser>
        <c:ser>
          <c:idx val="1"/>
          <c:order val="2"/>
          <c:tx>
            <c:v>Consommation totale</c:v>
          </c:tx>
          <c:invertIfNegative val="0"/>
          <c:cat>
            <c:multiLvlStrRef>
              <c:f>'2026'!$D$7:$D$18</c:f>
            </c:multiLvlStrRef>
          </c:cat>
          <c:val>
            <c:numRef>
              <c:f>'2026'!$I$7:$I$18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2FA-4863-8238-CFB5CAEDB228}"/>
            </c:ext>
          </c:extLst>
        </c:ser>
        <c:dLbls>
          <c:showLegendKey val="0"/>
          <c:showVal val="0"/>
          <c:showCatName val="0"/>
          <c:showSerName val="0"/>
          <c:showPercent val="0"/>
          <c:showBubbleSize val="0"/>
        </c:dLbls>
        <c:gapWidth val="150"/>
        <c:axId val="134006272"/>
        <c:axId val="133157952"/>
      </c:barChart>
      <c:catAx>
        <c:axId val="134006272"/>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33157952"/>
        <c:crosses val="autoZero"/>
        <c:auto val="0"/>
        <c:lblAlgn val="ctr"/>
        <c:lblOffset val="100"/>
        <c:noMultiLvlLbl val="0"/>
      </c:catAx>
      <c:valAx>
        <c:axId val="133157952"/>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4006272"/>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'2025'!$D$7:$D$18</c:f>
            </c:multiLvlStrRef>
          </c:cat>
          <c:val>
            <c:numRef>
              <c:f>'2025'!$H$7:$H$18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E5D-4474-AB0F-77DE08E052DA}"/>
            </c:ext>
          </c:extLst>
        </c:ser>
        <c:ser>
          <c:idx val="2"/>
          <c:order val="1"/>
          <c:tx>
            <c:v>Consommation HP</c:v>
          </c:tx>
          <c:spPr>
            <a:ln w="38100">
              <a:solidFill>
                <a:schemeClr val="accent5"/>
              </a:solidFill>
            </a:ln>
          </c:spPr>
          <c:marker>
            <c:symbol val="triangle"/>
            <c:size val="6"/>
            <c:spPr>
              <a:solidFill>
                <a:schemeClr val="accent5"/>
              </a:solidFill>
            </c:spPr>
          </c:marker>
          <c:cat>
            <c:multiLvlStrRef>
              <c:f>'2025'!$D$7:$D$18</c:f>
            </c:multiLvlStrRef>
          </c:cat>
          <c:val>
            <c:numRef>
              <c:f>'2025'!$G$7:$G$18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7E5D-4474-AB0F-77DE08E052DA}"/>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'2025'!$D$7:$D$18</c:f>
            </c:multiLvlStrRef>
          </c:cat>
          <c:val>
            <c:numRef>
              <c:f>'2025'!$J$7:$J$18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7E5D-4474-AB0F-77DE08E052DA}"/>
            </c:ext>
          </c:extLst>
        </c:ser>
        <c:dLbls>
          <c:showLegendKey val="0"/>
          <c:showVal val="0"/>
          <c:showCatName val="0"/>
          <c:showSerName val="0"/>
          <c:showPercent val="0"/>
          <c:showBubbleSize val="0"/>
        </c:dLbls>
        <c:marker val="1"/>
        <c:smooth val="0"/>
        <c:axId val="133435392"/>
        <c:axId val="133160256"/>
      </c:lineChart>
      <c:catAx>
        <c:axId val="13343539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3160256"/>
        <c:crosses val="autoZero"/>
        <c:auto val="1"/>
        <c:lblAlgn val="ctr"/>
        <c:lblOffset val="20"/>
        <c:noMultiLvlLbl val="0"/>
      </c:catAx>
      <c:valAx>
        <c:axId val="133160256"/>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33435392"/>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71613444444444441"/>
        </c:manualLayout>
      </c:layout>
      <c:barChart>
        <c:barDir val="col"/>
        <c:grouping val="clustered"/>
        <c:varyColors val="0"/>
        <c:ser>
          <c:idx val="0"/>
          <c:order val="0"/>
          <c:tx>
            <c:v>Consommation HC</c:v>
          </c:tx>
          <c:invertIfNegative val="0"/>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année'!$F$5:$F$16</c:f>
              <c:numCache>
                <c:formatCode>General</c:formatCode>
                <c:ptCount val="12"/>
              </c:numCache>
            </c:numRef>
          </c:val>
          <c:extLst>
            <c:ext xmlns:c16="http://schemas.microsoft.com/office/drawing/2014/chart" uri="{C3380CC4-5D6E-409C-BE32-E72D297353CC}">
              <c16:uniqueId val="{00000000-2C34-46DC-8361-833F2E1C8A40}"/>
            </c:ext>
          </c:extLst>
        </c:ser>
        <c:ser>
          <c:idx val="2"/>
          <c:order val="1"/>
          <c:tx>
            <c:v>Consommation HP</c:v>
          </c:tx>
          <c:invertIfNegative val="0"/>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année'!$E$5:$E$16</c:f>
              <c:numCache>
                <c:formatCode>General</c:formatCode>
                <c:ptCount val="12"/>
              </c:numCache>
            </c:numRef>
          </c:val>
          <c:extLst>
            <c:ext xmlns:c16="http://schemas.microsoft.com/office/drawing/2014/chart" uri="{C3380CC4-5D6E-409C-BE32-E72D297353CC}">
              <c16:uniqueId val="{00000001-2C34-46DC-8361-833F2E1C8A40}"/>
            </c:ext>
          </c:extLst>
        </c:ser>
        <c:ser>
          <c:idx val="1"/>
          <c:order val="2"/>
          <c:tx>
            <c:v>Consommation totale</c:v>
          </c:tx>
          <c:invertIfNegative val="0"/>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année'!$I$5:$I$16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C34-46DC-8361-833F2E1C8A40}"/>
            </c:ext>
          </c:extLst>
        </c:ser>
        <c:dLbls>
          <c:showLegendKey val="0"/>
          <c:showVal val="0"/>
          <c:showCatName val="0"/>
          <c:showSerName val="0"/>
          <c:showPercent val="0"/>
          <c:showBubbleSize val="0"/>
        </c:dLbls>
        <c:gapWidth val="150"/>
        <c:axId val="117767168"/>
        <c:axId val="121793344"/>
      </c:barChart>
      <c:catAx>
        <c:axId val="117767168"/>
        <c:scaling>
          <c:orientation val="minMax"/>
        </c:scaling>
        <c:delete val="0"/>
        <c:axPos val="b"/>
        <c:numFmt formatCode="General" sourceLinked="0"/>
        <c:majorTickMark val="out"/>
        <c:minorTickMark val="none"/>
        <c:tickLblPos val="nextTo"/>
        <c:txPr>
          <a:bodyPr rot="0" vert="horz"/>
          <a:lstStyle/>
          <a:p>
            <a:pPr>
              <a:defRPr sz="1000"/>
            </a:pPr>
            <a:endParaRPr lang="fr-FR"/>
          </a:p>
        </c:txPr>
        <c:crossAx val="121793344"/>
        <c:crosses val="autoZero"/>
        <c:auto val="0"/>
        <c:lblAlgn val="ctr"/>
        <c:lblOffset val="100"/>
        <c:noMultiLvlLbl val="0"/>
      </c:catAx>
      <c:valAx>
        <c:axId val="12179334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17767168"/>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'2025'!$D$7:$D$18</c:f>
            </c:multiLvlStrRef>
          </c:cat>
          <c:val>
            <c:numRef>
              <c:f>'2025'!$K$7:$K$18</c:f>
              <c:numCache>
                <c:formatCode>0.00</c:formatCode>
                <c:ptCount val="12"/>
              </c:numCache>
            </c:numRef>
          </c:val>
          <c:extLst>
            <c:ext xmlns:c16="http://schemas.microsoft.com/office/drawing/2014/chart" uri="{C3380CC4-5D6E-409C-BE32-E72D297353CC}">
              <c16:uniqueId val="{00000000-B1D2-482B-A935-20A9351A6603}"/>
            </c:ext>
          </c:extLst>
        </c:ser>
        <c:dLbls>
          <c:showLegendKey val="0"/>
          <c:showVal val="0"/>
          <c:showCatName val="0"/>
          <c:showSerName val="0"/>
          <c:showPercent val="0"/>
          <c:showBubbleSize val="0"/>
        </c:dLbls>
        <c:gapWidth val="150"/>
        <c:overlap val="100"/>
        <c:axId val="133435904"/>
        <c:axId val="133768896"/>
      </c:barChart>
      <c:catAx>
        <c:axId val="13343590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3768896"/>
        <c:crosses val="autoZero"/>
        <c:auto val="1"/>
        <c:lblAlgn val="ctr"/>
        <c:lblOffset val="20"/>
        <c:noMultiLvlLbl val="0"/>
      </c:catAx>
      <c:valAx>
        <c:axId val="133768896"/>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33435904"/>
        <c:crosses val="autoZero"/>
        <c:crossBetween val="between"/>
      </c:valAx>
    </c:plotArea>
    <c:plotVisOnly val="0"/>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'2025'!$D$7:$D$18</c:f>
            </c:multiLvlStrRef>
          </c:cat>
          <c:val>
            <c:numRef>
              <c:f>'2025'!$O$7:$O$18</c:f>
              <c:numCache>
                <c:formatCode>0.00</c:formatCode>
                <c:ptCount val="12"/>
              </c:numCache>
            </c:numRef>
          </c:val>
          <c:smooth val="0"/>
          <c:extLst>
            <c:ext xmlns:c16="http://schemas.microsoft.com/office/drawing/2014/chart" uri="{C3380CC4-5D6E-409C-BE32-E72D297353CC}">
              <c16:uniqueId val="{00000000-780C-4BAD-BF8A-C4F25DADE82F}"/>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'2025'!$D$7:$D$18</c:f>
            </c:multiLvlStrRef>
          </c:cat>
          <c:val>
            <c:numRef>
              <c:f>'2025'!$N$7:$N$18</c:f>
              <c:numCache>
                <c:formatCode>0.00</c:formatCode>
                <c:ptCount val="12"/>
              </c:numCache>
            </c:numRef>
          </c:val>
          <c:smooth val="0"/>
          <c:extLst>
            <c:ext xmlns:c16="http://schemas.microsoft.com/office/drawing/2014/chart" uri="{C3380CC4-5D6E-409C-BE32-E72D297353CC}">
              <c16:uniqueId val="{00000001-780C-4BAD-BF8A-C4F25DADE82F}"/>
            </c:ext>
          </c:extLst>
        </c:ser>
        <c:dLbls>
          <c:showLegendKey val="0"/>
          <c:showVal val="0"/>
          <c:showCatName val="0"/>
          <c:showSerName val="0"/>
          <c:showPercent val="0"/>
          <c:showBubbleSize val="0"/>
        </c:dLbls>
        <c:marker val="1"/>
        <c:smooth val="0"/>
        <c:axId val="133436416"/>
        <c:axId val="133770624"/>
      </c:lineChart>
      <c:catAx>
        <c:axId val="13343641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3770624"/>
        <c:crosses val="autoZero"/>
        <c:auto val="1"/>
        <c:lblAlgn val="ctr"/>
        <c:lblOffset val="20"/>
        <c:noMultiLvlLbl val="0"/>
      </c:catAx>
      <c:valAx>
        <c:axId val="133770624"/>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33436416"/>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'2025'!$D$7:$D$18</c:f>
            </c:multiLvlStrRef>
          </c:cat>
          <c:val>
            <c:numRef>
              <c:f>'2025'!$Q$7:$Q$18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A2D-4A3E-8AF4-A58C08522A14}"/>
            </c:ext>
          </c:extLst>
        </c:ser>
        <c:ser>
          <c:idx val="1"/>
          <c:order val="1"/>
          <c:tx>
            <c:v>Maximum</c:v>
          </c:tx>
          <c:spPr>
            <a:ln w="28575">
              <a:solidFill>
                <a:schemeClr val="tx1"/>
              </a:solidFill>
              <a:prstDash val="solid"/>
            </a:ln>
          </c:spPr>
          <c:marker>
            <c:symbol val="none"/>
          </c:marker>
          <c:cat>
            <c:multiLvlStrRef>
              <c:f>'2025'!$D$7:$D$18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2A2D-4A3E-8AF4-A58C08522A14}"/>
            </c:ext>
          </c:extLst>
        </c:ser>
        <c:ser>
          <c:idx val="2"/>
          <c:order val="2"/>
          <c:tx>
            <c:v>Limite inférieure</c:v>
          </c:tx>
          <c:spPr>
            <a:ln w="28575">
              <a:solidFill>
                <a:srgbClr val="C00000"/>
              </a:solidFill>
              <a:prstDash val="dash"/>
            </a:ln>
          </c:spPr>
          <c:marker>
            <c:symbol val="none"/>
          </c:marker>
          <c:cat>
            <c:multiLvlStrRef>
              <c:f>'2025'!$D$7:$D$18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2A2D-4A3E-8AF4-A58C08522A14}"/>
            </c:ext>
          </c:extLst>
        </c:ser>
        <c:dLbls>
          <c:showLegendKey val="0"/>
          <c:showVal val="0"/>
          <c:showCatName val="0"/>
          <c:showSerName val="0"/>
          <c:showPercent val="0"/>
          <c:showBubbleSize val="0"/>
        </c:dLbls>
        <c:marker val="1"/>
        <c:smooth val="0"/>
        <c:axId val="134006784"/>
        <c:axId val="133772352"/>
      </c:lineChart>
      <c:catAx>
        <c:axId val="13400678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3772352"/>
        <c:crosses val="autoZero"/>
        <c:auto val="1"/>
        <c:lblAlgn val="ctr"/>
        <c:lblOffset val="20"/>
        <c:noMultiLvlLbl val="0"/>
      </c:catAx>
      <c:valAx>
        <c:axId val="133772352"/>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34006784"/>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'2025'!$D$7:$D$18</c:f>
            </c:multiLvlStrRef>
          </c:cat>
          <c:val>
            <c:numRef>
              <c:f>'2025'!$L$7:$L$18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1CA-4835-860B-6FEA71E75403}"/>
            </c:ext>
          </c:extLst>
        </c:ser>
        <c:dLbls>
          <c:showLegendKey val="0"/>
          <c:showVal val="0"/>
          <c:showCatName val="0"/>
          <c:showSerName val="0"/>
          <c:showPercent val="0"/>
          <c:showBubbleSize val="0"/>
        </c:dLbls>
        <c:marker val="1"/>
        <c:smooth val="0"/>
        <c:axId val="133436928"/>
        <c:axId val="133774080"/>
      </c:lineChart>
      <c:catAx>
        <c:axId val="133436928"/>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3774080"/>
        <c:crosses val="autoZero"/>
        <c:auto val="1"/>
        <c:lblAlgn val="ctr"/>
        <c:lblOffset val="20"/>
        <c:noMultiLvlLbl val="0"/>
      </c:catAx>
      <c:valAx>
        <c:axId val="133774080"/>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33436928"/>
        <c:crosses val="autoZero"/>
        <c:crossBetween val="between"/>
      </c:valAx>
    </c:plotArea>
    <c:plotVisOnly val="0"/>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'2025'!$D$7:$D$18</c:f>
            </c:multiLvlStrRef>
          </c:cat>
          <c:val>
            <c:numRef>
              <c:f>'2025'!$M$7:$M$18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9AE-4A65-8BE4-15B6DD34640B}"/>
            </c:ext>
          </c:extLst>
        </c:ser>
        <c:dLbls>
          <c:showLegendKey val="0"/>
          <c:showVal val="0"/>
          <c:showCatName val="0"/>
          <c:showSerName val="0"/>
          <c:showPercent val="0"/>
          <c:showBubbleSize val="0"/>
        </c:dLbls>
        <c:marker val="1"/>
        <c:smooth val="0"/>
        <c:axId val="133437440"/>
        <c:axId val="133947968"/>
      </c:lineChart>
      <c:catAx>
        <c:axId val="13343744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3947968"/>
        <c:crosses val="autoZero"/>
        <c:auto val="1"/>
        <c:lblAlgn val="ctr"/>
        <c:lblOffset val="20"/>
        <c:noMultiLvlLbl val="0"/>
      </c:catAx>
      <c:valAx>
        <c:axId val="133947968"/>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33437440"/>
        <c:crosses val="autoZero"/>
        <c:crossBetween val="between"/>
      </c:valAx>
    </c:plotArea>
    <c:plotVisOnly val="0"/>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'2025'!$D$7:$D$18</c:f>
            </c:multiLvlStrRef>
          </c:cat>
          <c:val>
            <c:numRef>
              <c:f>'2025'!$S$7:$S$18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D640-435D-8753-58D2C0727CD9}"/>
            </c:ext>
          </c:extLst>
        </c:ser>
        <c:dLbls>
          <c:showLegendKey val="0"/>
          <c:showVal val="0"/>
          <c:showCatName val="0"/>
          <c:showSerName val="0"/>
          <c:showPercent val="0"/>
          <c:showBubbleSize val="0"/>
        </c:dLbls>
        <c:gapWidth val="150"/>
        <c:axId val="133437952"/>
        <c:axId val="133949696"/>
      </c:barChart>
      <c:catAx>
        <c:axId val="133437952"/>
        <c:scaling>
          <c:orientation val="minMax"/>
        </c:scaling>
        <c:delete val="0"/>
        <c:axPos val="b"/>
        <c:majorTickMark val="out"/>
        <c:minorTickMark val="none"/>
        <c:tickLblPos val="nextTo"/>
        <c:txPr>
          <a:bodyPr rot="-2700000" vert="horz"/>
          <a:lstStyle/>
          <a:p>
            <a:pPr>
              <a:defRPr/>
            </a:pPr>
            <a:endParaRPr lang="fr-FR"/>
          </a:p>
        </c:txPr>
        <c:crossAx val="133949696"/>
        <c:crosses val="autoZero"/>
        <c:auto val="1"/>
        <c:lblAlgn val="ctr"/>
        <c:lblOffset val="20"/>
        <c:tickLblSkip val="1"/>
        <c:noMultiLvlLbl val="0"/>
      </c:catAx>
      <c:valAx>
        <c:axId val="133949696"/>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33437952"/>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'2025'!$D$7:$D$18</c:f>
            </c:multiLvlStrRef>
          </c:cat>
          <c:val>
            <c:numRef>
              <c:f>'2025'!$F$7:$F$18</c:f>
              <c:numCache>
                <c:formatCode>General</c:formatCode>
                <c:ptCount val="12"/>
              </c:numCache>
            </c:numRef>
          </c:val>
          <c:extLst>
            <c:ext xmlns:c16="http://schemas.microsoft.com/office/drawing/2014/chart" uri="{C3380CC4-5D6E-409C-BE32-E72D297353CC}">
              <c16:uniqueId val="{00000000-C82F-4669-A347-4011C7B3D3F1}"/>
            </c:ext>
          </c:extLst>
        </c:ser>
        <c:ser>
          <c:idx val="2"/>
          <c:order val="1"/>
          <c:tx>
            <c:v>Consommation HP</c:v>
          </c:tx>
          <c:invertIfNegative val="0"/>
          <c:cat>
            <c:multiLvlStrRef>
              <c:f>'2025'!$D$7:$D$18</c:f>
            </c:multiLvlStrRef>
          </c:cat>
          <c:val>
            <c:numRef>
              <c:f>'2025'!$E$7:$E$18</c:f>
              <c:numCache>
                <c:formatCode>General</c:formatCode>
                <c:ptCount val="12"/>
              </c:numCache>
            </c:numRef>
          </c:val>
          <c:extLst>
            <c:ext xmlns:c16="http://schemas.microsoft.com/office/drawing/2014/chart" uri="{C3380CC4-5D6E-409C-BE32-E72D297353CC}">
              <c16:uniqueId val="{00000001-C82F-4669-A347-4011C7B3D3F1}"/>
            </c:ext>
          </c:extLst>
        </c:ser>
        <c:dLbls>
          <c:showLegendKey val="0"/>
          <c:showVal val="0"/>
          <c:showCatName val="0"/>
          <c:showSerName val="0"/>
          <c:showPercent val="0"/>
          <c:showBubbleSize val="0"/>
        </c:dLbls>
        <c:gapWidth val="150"/>
        <c:overlap val="100"/>
        <c:axId val="133438464"/>
        <c:axId val="133951424"/>
      </c:barChart>
      <c:lineChart>
        <c:grouping val="standard"/>
        <c:varyColors val="0"/>
        <c:ser>
          <c:idx val="1"/>
          <c:order val="2"/>
          <c:tx>
            <c:v>Coût</c:v>
          </c:tx>
          <c:spPr>
            <a:ln w="34925">
              <a:solidFill>
                <a:schemeClr val="accent2"/>
              </a:solidFill>
            </a:ln>
          </c:spPr>
          <c:marker>
            <c:symbol val="none"/>
          </c:marker>
          <c:cat>
            <c:multiLvlStrRef>
              <c:f>'2025'!$D$7:$D$18</c:f>
            </c:multiLvlStrRef>
          </c:cat>
          <c:val>
            <c:numRef>
              <c:f>'2025'!$K$7:$K$18</c:f>
              <c:numCache>
                <c:formatCode>0.00</c:formatCode>
                <c:ptCount val="12"/>
              </c:numCache>
            </c:numRef>
          </c:val>
          <c:smooth val="0"/>
          <c:extLst>
            <c:ext xmlns:c16="http://schemas.microsoft.com/office/drawing/2014/chart" uri="{C3380CC4-5D6E-409C-BE32-E72D297353CC}">
              <c16:uniqueId val="{00000002-C82F-4669-A347-4011C7B3D3F1}"/>
            </c:ext>
          </c:extLst>
        </c:ser>
        <c:dLbls>
          <c:showLegendKey val="0"/>
          <c:showVal val="0"/>
          <c:showCatName val="0"/>
          <c:showSerName val="0"/>
          <c:showPercent val="0"/>
          <c:showBubbleSize val="0"/>
        </c:dLbls>
        <c:marker val="1"/>
        <c:smooth val="0"/>
        <c:axId val="133438976"/>
        <c:axId val="133952000"/>
      </c:lineChart>
      <c:catAx>
        <c:axId val="133438464"/>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33951424"/>
        <c:crosses val="autoZero"/>
        <c:auto val="1"/>
        <c:lblAlgn val="ctr"/>
        <c:lblOffset val="20"/>
        <c:noMultiLvlLbl val="0"/>
      </c:catAx>
      <c:valAx>
        <c:axId val="13395142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3438464"/>
        <c:crosses val="autoZero"/>
        <c:crossBetween val="between"/>
      </c:valAx>
      <c:valAx>
        <c:axId val="133952000"/>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33438976"/>
        <c:crosses val="max"/>
        <c:crossBetween val="between"/>
      </c:valAx>
      <c:catAx>
        <c:axId val="133438976"/>
        <c:scaling>
          <c:orientation val="minMax"/>
        </c:scaling>
        <c:delete val="1"/>
        <c:axPos val="b"/>
        <c:numFmt formatCode="General" sourceLinked="1"/>
        <c:majorTickMark val="out"/>
        <c:minorTickMark val="none"/>
        <c:tickLblPos val="nextTo"/>
        <c:crossAx val="133952000"/>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F1B5-4618-BCBB-C3AA42D2E7D6}"/>
              </c:ext>
            </c:extLst>
          </c:dPt>
          <c:cat>
            <c:multiLvlStrRef>
              <c:f>'2025'!$D$7:$D$18</c:f>
            </c:multiLvlStrRef>
          </c:cat>
          <c:val>
            <c:numRef>
              <c:f>'2025'!$I$7:$I$18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1B5-4618-BCBB-C3AA42D2E7D6}"/>
            </c:ext>
          </c:extLst>
        </c:ser>
        <c:dLbls>
          <c:showLegendKey val="0"/>
          <c:showVal val="0"/>
          <c:showCatName val="0"/>
          <c:showSerName val="0"/>
          <c:showPercent val="0"/>
          <c:showBubbleSize val="0"/>
        </c:dLbls>
        <c:gapWidth val="150"/>
        <c:axId val="134557696"/>
        <c:axId val="133954304"/>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'2025'!$D$7:$D$18</c:f>
            </c:multiLvlStrRef>
          </c:cat>
          <c:val>
            <c:numRef>
              <c:f>'2025'!$R$7:$R$18</c:f>
              <c:numCache>
                <c:formatCode>0.00</c:formatCode>
                <c:ptCount val="12"/>
              </c:numCache>
            </c:numRef>
          </c:val>
          <c:smooth val="0"/>
          <c:extLst>
            <c:ext xmlns:c16="http://schemas.microsoft.com/office/drawing/2014/chart" uri="{C3380CC4-5D6E-409C-BE32-E72D297353CC}">
              <c16:uniqueId val="{00000002-F1B5-4618-BCBB-C3AA42D2E7D6}"/>
            </c:ext>
          </c:extLst>
        </c:ser>
        <c:dLbls>
          <c:showLegendKey val="0"/>
          <c:showVal val="0"/>
          <c:showCatName val="0"/>
          <c:showSerName val="0"/>
          <c:showPercent val="0"/>
          <c:showBubbleSize val="0"/>
        </c:dLbls>
        <c:marker val="1"/>
        <c:smooth val="0"/>
        <c:axId val="134558720"/>
        <c:axId val="133954880"/>
      </c:lineChart>
      <c:catAx>
        <c:axId val="134557696"/>
        <c:scaling>
          <c:orientation val="minMax"/>
        </c:scaling>
        <c:delete val="0"/>
        <c:axPos val="b"/>
        <c:numFmt formatCode="General" sourceLinked="1"/>
        <c:majorTickMark val="out"/>
        <c:minorTickMark val="none"/>
        <c:tickLblPos val="nextTo"/>
        <c:txPr>
          <a:bodyPr rot="-2700000"/>
          <a:lstStyle/>
          <a:p>
            <a:pPr>
              <a:defRPr/>
            </a:pPr>
            <a:endParaRPr lang="fr-FR"/>
          </a:p>
        </c:txPr>
        <c:crossAx val="133954304"/>
        <c:crosses val="autoZero"/>
        <c:auto val="1"/>
        <c:lblAlgn val="ctr"/>
        <c:lblOffset val="100"/>
        <c:noMultiLvlLbl val="0"/>
      </c:catAx>
      <c:valAx>
        <c:axId val="133954304"/>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34557696"/>
        <c:crosses val="autoZero"/>
        <c:crossBetween val="between"/>
      </c:valAx>
      <c:valAx>
        <c:axId val="133954880"/>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34558720"/>
        <c:crosses val="max"/>
        <c:crossBetween val="between"/>
      </c:valAx>
      <c:catAx>
        <c:axId val="134558720"/>
        <c:scaling>
          <c:orientation val="minMax"/>
        </c:scaling>
        <c:delete val="1"/>
        <c:axPos val="b"/>
        <c:numFmt formatCode="General" sourceLinked="1"/>
        <c:majorTickMark val="out"/>
        <c:minorTickMark val="none"/>
        <c:tickLblPos val="nextTo"/>
        <c:crossAx val="133954880"/>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'2025'!$D$7:$D$18</c:f>
            </c:multiLvlStrRef>
          </c:cat>
          <c:val>
            <c:numRef>
              <c:f>'2025'!$F$7:$F$18</c:f>
              <c:numCache>
                <c:formatCode>General</c:formatCode>
                <c:ptCount val="12"/>
              </c:numCache>
            </c:numRef>
          </c:val>
          <c:extLst>
            <c:ext xmlns:c16="http://schemas.microsoft.com/office/drawing/2014/chart" uri="{C3380CC4-5D6E-409C-BE32-E72D297353CC}">
              <c16:uniqueId val="{00000000-1881-46E1-9D0B-BBA575D7FAC0}"/>
            </c:ext>
          </c:extLst>
        </c:ser>
        <c:ser>
          <c:idx val="2"/>
          <c:order val="1"/>
          <c:tx>
            <c:v>Consommation HP</c:v>
          </c:tx>
          <c:invertIfNegative val="0"/>
          <c:cat>
            <c:multiLvlStrRef>
              <c:f>'2025'!$D$7:$D$18</c:f>
            </c:multiLvlStrRef>
          </c:cat>
          <c:val>
            <c:numRef>
              <c:f>'2025'!$E$7:$E$18</c:f>
              <c:numCache>
                <c:formatCode>General</c:formatCode>
                <c:ptCount val="12"/>
              </c:numCache>
            </c:numRef>
          </c:val>
          <c:extLst>
            <c:ext xmlns:c16="http://schemas.microsoft.com/office/drawing/2014/chart" uri="{C3380CC4-5D6E-409C-BE32-E72D297353CC}">
              <c16:uniqueId val="{00000001-1881-46E1-9D0B-BBA575D7FAC0}"/>
            </c:ext>
          </c:extLst>
        </c:ser>
        <c:ser>
          <c:idx val="1"/>
          <c:order val="2"/>
          <c:tx>
            <c:v>Consommation totale</c:v>
          </c:tx>
          <c:invertIfNegative val="0"/>
          <c:cat>
            <c:multiLvlStrRef>
              <c:f>'2025'!$D$7:$D$18</c:f>
            </c:multiLvlStrRef>
          </c:cat>
          <c:val>
            <c:numRef>
              <c:f>'2025'!$I$7:$I$18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881-46E1-9D0B-BBA575D7FAC0}"/>
            </c:ext>
          </c:extLst>
        </c:ser>
        <c:dLbls>
          <c:showLegendKey val="0"/>
          <c:showVal val="0"/>
          <c:showCatName val="0"/>
          <c:showSerName val="0"/>
          <c:showPercent val="0"/>
          <c:showBubbleSize val="0"/>
        </c:dLbls>
        <c:gapWidth val="150"/>
        <c:axId val="134559232"/>
        <c:axId val="134530176"/>
      </c:barChart>
      <c:catAx>
        <c:axId val="134559232"/>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34530176"/>
        <c:crosses val="autoZero"/>
        <c:auto val="0"/>
        <c:lblAlgn val="ctr"/>
        <c:lblOffset val="100"/>
        <c:noMultiLvlLbl val="0"/>
      </c:catAx>
      <c:valAx>
        <c:axId val="134530176"/>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34559232"/>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'2024'!$D$7:$D$18</c:f>
            </c:multiLvlStrRef>
          </c:cat>
          <c:val>
            <c:numRef>
              <c:f>'2024'!$H$7:$H$18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36D-4062-8E84-BCD04390CBAF}"/>
            </c:ext>
          </c:extLst>
        </c:ser>
        <c:ser>
          <c:idx val="2"/>
          <c:order val="1"/>
          <c:tx>
            <c:v>Consommation HP</c:v>
          </c:tx>
          <c:spPr>
            <a:ln w="38100">
              <a:solidFill>
                <a:schemeClr val="accent5"/>
              </a:solidFill>
            </a:ln>
          </c:spPr>
          <c:marker>
            <c:symbol val="triangle"/>
            <c:size val="6"/>
            <c:spPr>
              <a:solidFill>
                <a:schemeClr val="accent5"/>
              </a:solidFill>
            </c:spPr>
          </c:marker>
          <c:cat>
            <c:multiLvlStrRef>
              <c:f>'2024'!$D$7:$D$18</c:f>
            </c:multiLvlStrRef>
          </c:cat>
          <c:val>
            <c:numRef>
              <c:f>'2024'!$G$7:$G$18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36D-4062-8E84-BCD04390CBAF}"/>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'2024'!$D$7:$D$18</c:f>
            </c:multiLvlStrRef>
          </c:cat>
          <c:val>
            <c:numRef>
              <c:f>'2024'!$J$7:$J$18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D36D-4062-8E84-BCD04390CBAF}"/>
            </c:ext>
          </c:extLst>
        </c:ser>
        <c:dLbls>
          <c:showLegendKey val="0"/>
          <c:showVal val="0"/>
          <c:showCatName val="0"/>
          <c:showSerName val="0"/>
          <c:showPercent val="0"/>
          <c:showBubbleSize val="0"/>
        </c:dLbls>
        <c:marker val="1"/>
        <c:smooth val="0"/>
        <c:axId val="151730176"/>
        <c:axId val="134533056"/>
      </c:lineChart>
      <c:catAx>
        <c:axId val="15173017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4533056"/>
        <c:crosses val="autoZero"/>
        <c:auto val="1"/>
        <c:lblAlgn val="ctr"/>
        <c:lblOffset val="20"/>
        <c:noMultiLvlLbl val="0"/>
      </c:catAx>
      <c:valAx>
        <c:axId val="134533056"/>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51730176"/>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5840877485746074"/>
          <c:y val="0.13345305555555553"/>
          <c:w val="0.71460454039771937"/>
          <c:h val="0.71299888888888885"/>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C7AA-42C1-9DCE-ABB476F759D4}"/>
              </c:ext>
            </c:extLst>
          </c:dPt>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année'!$I$5:$I$16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7AA-42C1-9DCE-ABB476F759D4}"/>
            </c:ext>
          </c:extLst>
        </c:ser>
        <c:dLbls>
          <c:showLegendKey val="0"/>
          <c:showVal val="0"/>
          <c:showCatName val="0"/>
          <c:showSerName val="0"/>
          <c:showPercent val="0"/>
          <c:showBubbleSize val="0"/>
        </c:dLbls>
        <c:gapWidth val="150"/>
        <c:axId val="117767680"/>
        <c:axId val="121795648"/>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numRef>
              <c:f>'Recapitulatif par année'!$A$5:$A$16</c:f>
              <c:numCache>
                <c:formatCode>General</c:formatCode>
                <c:ptCount val="12"/>
                <c:pt idx="0">
                  <c:v>2020</c:v>
                </c:pt>
                <c:pt idx="1">
                  <c:v>2021</c:v>
                </c:pt>
                <c:pt idx="2">
                  <c:v>2022</c:v>
                </c:pt>
                <c:pt idx="3">
                  <c:v>2023</c:v>
                </c:pt>
                <c:pt idx="4">
                  <c:v>2024</c:v>
                </c:pt>
                <c:pt idx="5">
                  <c:v>2025</c:v>
                </c:pt>
                <c:pt idx="6">
                  <c:v>2026</c:v>
                </c:pt>
                <c:pt idx="7">
                  <c:v>2027</c:v>
                </c:pt>
                <c:pt idx="8">
                  <c:v>2028</c:v>
                </c:pt>
                <c:pt idx="9">
                  <c:v>2029</c:v>
                </c:pt>
                <c:pt idx="10">
                  <c:v>2030</c:v>
                </c:pt>
                <c:pt idx="11">
                  <c:v>2031</c:v>
                </c:pt>
              </c:numCache>
            </c:numRef>
          </c:cat>
          <c:val>
            <c:numRef>
              <c:f>'Recapitulatif par année'!$O$5:$O$16</c:f>
              <c:numCache>
                <c:formatCode>0.0</c:formatCode>
                <c:ptCount val="12"/>
              </c:numCache>
            </c:numRef>
          </c:val>
          <c:smooth val="0"/>
          <c:extLst>
            <c:ext xmlns:c16="http://schemas.microsoft.com/office/drawing/2014/chart" uri="{C3380CC4-5D6E-409C-BE32-E72D297353CC}">
              <c16:uniqueId val="{00000002-C7AA-42C1-9DCE-ABB476F759D4}"/>
            </c:ext>
          </c:extLst>
        </c:ser>
        <c:dLbls>
          <c:showLegendKey val="0"/>
          <c:showVal val="0"/>
          <c:showCatName val="0"/>
          <c:showSerName val="0"/>
          <c:showPercent val="0"/>
          <c:showBubbleSize val="0"/>
        </c:dLbls>
        <c:marker val="1"/>
        <c:smooth val="0"/>
        <c:axId val="121459200"/>
        <c:axId val="121796224"/>
      </c:lineChart>
      <c:catAx>
        <c:axId val="117767680"/>
        <c:scaling>
          <c:orientation val="minMax"/>
        </c:scaling>
        <c:delete val="0"/>
        <c:axPos val="b"/>
        <c:numFmt formatCode="General" sourceLinked="1"/>
        <c:majorTickMark val="out"/>
        <c:minorTickMark val="none"/>
        <c:tickLblPos val="nextTo"/>
        <c:crossAx val="121795648"/>
        <c:crosses val="autoZero"/>
        <c:auto val="1"/>
        <c:lblAlgn val="ctr"/>
        <c:lblOffset val="100"/>
        <c:noMultiLvlLbl val="0"/>
      </c:catAx>
      <c:valAx>
        <c:axId val="121795648"/>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1"/>
        <c:majorTickMark val="out"/>
        <c:minorTickMark val="none"/>
        <c:tickLblPos val="nextTo"/>
        <c:crossAx val="117767680"/>
        <c:crosses val="autoZero"/>
        <c:crossBetween val="between"/>
      </c:valAx>
      <c:valAx>
        <c:axId val="121796224"/>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21459200"/>
        <c:crosses val="max"/>
        <c:crossBetween val="between"/>
      </c:valAx>
      <c:catAx>
        <c:axId val="121459200"/>
        <c:scaling>
          <c:orientation val="minMax"/>
        </c:scaling>
        <c:delete val="1"/>
        <c:axPos val="b"/>
        <c:numFmt formatCode="General" sourceLinked="1"/>
        <c:majorTickMark val="out"/>
        <c:minorTickMark val="none"/>
        <c:tickLblPos val="nextTo"/>
        <c:crossAx val="121796224"/>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1"/>
    <c:dispBlanksAs val="gap"/>
    <c:showDLblsOverMax val="0"/>
  </c:chart>
  <c:printSettings>
    <c:headerFooter/>
    <c:pageMargins b="0.75" l="0.7" r="0.7" t="0.75" header="0.3" footer="0.3"/>
    <c:pageSetup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'2024'!$D$7:$D$18</c:f>
            </c:multiLvlStrRef>
          </c:cat>
          <c:val>
            <c:numRef>
              <c:f>'2024'!$K$7:$K$18</c:f>
              <c:numCache>
                <c:formatCode>0.00</c:formatCode>
                <c:ptCount val="12"/>
              </c:numCache>
            </c:numRef>
          </c:val>
          <c:extLst>
            <c:ext xmlns:c16="http://schemas.microsoft.com/office/drawing/2014/chart" uri="{C3380CC4-5D6E-409C-BE32-E72D297353CC}">
              <c16:uniqueId val="{00000000-3A47-4F5D-B10D-EE0EFF68C2BA}"/>
            </c:ext>
          </c:extLst>
        </c:ser>
        <c:dLbls>
          <c:showLegendKey val="0"/>
          <c:showVal val="0"/>
          <c:showCatName val="0"/>
          <c:showSerName val="0"/>
          <c:showPercent val="0"/>
          <c:showBubbleSize val="0"/>
        </c:dLbls>
        <c:gapWidth val="150"/>
        <c:overlap val="100"/>
        <c:axId val="151731200"/>
        <c:axId val="134534784"/>
      </c:barChart>
      <c:catAx>
        <c:axId val="15173120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4534784"/>
        <c:crosses val="autoZero"/>
        <c:auto val="1"/>
        <c:lblAlgn val="ctr"/>
        <c:lblOffset val="20"/>
        <c:noMultiLvlLbl val="0"/>
      </c:catAx>
      <c:valAx>
        <c:axId val="134534784"/>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51731200"/>
        <c:crosses val="autoZero"/>
        <c:crossBetween val="between"/>
      </c:valAx>
    </c:plotArea>
    <c:plotVisOnly val="0"/>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'2024'!$D$7:$D$18</c:f>
            </c:multiLvlStrRef>
          </c:cat>
          <c:val>
            <c:numRef>
              <c:f>'2024'!$O$7:$O$18</c:f>
              <c:numCache>
                <c:formatCode>0.00</c:formatCode>
                <c:ptCount val="12"/>
              </c:numCache>
            </c:numRef>
          </c:val>
          <c:smooth val="0"/>
          <c:extLst>
            <c:ext xmlns:c16="http://schemas.microsoft.com/office/drawing/2014/chart" uri="{C3380CC4-5D6E-409C-BE32-E72D297353CC}">
              <c16:uniqueId val="{00000000-88C4-44BE-94FB-36A1EEB4DF8D}"/>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'2024'!$D$7:$D$18</c:f>
            </c:multiLvlStrRef>
          </c:cat>
          <c:val>
            <c:numRef>
              <c:f>'2024'!$N$7:$N$18</c:f>
              <c:numCache>
                <c:formatCode>0.00</c:formatCode>
                <c:ptCount val="12"/>
              </c:numCache>
            </c:numRef>
          </c:val>
          <c:smooth val="0"/>
          <c:extLst>
            <c:ext xmlns:c16="http://schemas.microsoft.com/office/drawing/2014/chart" uri="{C3380CC4-5D6E-409C-BE32-E72D297353CC}">
              <c16:uniqueId val="{00000001-88C4-44BE-94FB-36A1EEB4DF8D}"/>
            </c:ext>
          </c:extLst>
        </c:ser>
        <c:dLbls>
          <c:showLegendKey val="0"/>
          <c:showVal val="0"/>
          <c:showCatName val="0"/>
          <c:showSerName val="0"/>
          <c:showPercent val="0"/>
          <c:showBubbleSize val="0"/>
        </c:dLbls>
        <c:marker val="1"/>
        <c:smooth val="0"/>
        <c:axId val="151731712"/>
        <c:axId val="134536512"/>
      </c:lineChart>
      <c:catAx>
        <c:axId val="15173171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4536512"/>
        <c:crosses val="autoZero"/>
        <c:auto val="1"/>
        <c:lblAlgn val="ctr"/>
        <c:lblOffset val="20"/>
        <c:noMultiLvlLbl val="0"/>
      </c:catAx>
      <c:valAx>
        <c:axId val="134536512"/>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51731712"/>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'2024'!$D$7:$D$18</c:f>
            </c:multiLvlStrRef>
          </c:cat>
          <c:val>
            <c:numRef>
              <c:f>'2024'!$Q$7:$Q$18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4A7-441B-BD80-FCB788DE7396}"/>
            </c:ext>
          </c:extLst>
        </c:ser>
        <c:ser>
          <c:idx val="1"/>
          <c:order val="1"/>
          <c:tx>
            <c:v>Maximum</c:v>
          </c:tx>
          <c:spPr>
            <a:ln w="28575">
              <a:solidFill>
                <a:schemeClr val="tx1"/>
              </a:solidFill>
              <a:prstDash val="solid"/>
            </a:ln>
          </c:spPr>
          <c:marker>
            <c:symbol val="none"/>
          </c:marker>
          <c:cat>
            <c:multiLvlStrRef>
              <c:f>'2024'!$D$7:$D$18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94A7-441B-BD80-FCB788DE7396}"/>
            </c:ext>
          </c:extLst>
        </c:ser>
        <c:ser>
          <c:idx val="2"/>
          <c:order val="2"/>
          <c:tx>
            <c:v>Limite inférieure</c:v>
          </c:tx>
          <c:spPr>
            <a:ln w="28575">
              <a:solidFill>
                <a:srgbClr val="C00000"/>
              </a:solidFill>
              <a:prstDash val="dash"/>
            </a:ln>
          </c:spPr>
          <c:marker>
            <c:symbol val="none"/>
          </c:marker>
          <c:cat>
            <c:multiLvlStrRef>
              <c:f>'2024'!$D$7:$D$18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94A7-441B-BD80-FCB788DE7396}"/>
            </c:ext>
          </c:extLst>
        </c:ser>
        <c:dLbls>
          <c:showLegendKey val="0"/>
          <c:showVal val="0"/>
          <c:showCatName val="0"/>
          <c:showSerName val="0"/>
          <c:showPercent val="0"/>
          <c:showBubbleSize val="0"/>
        </c:dLbls>
        <c:marker val="1"/>
        <c:smooth val="0"/>
        <c:axId val="151785472"/>
        <c:axId val="134382720"/>
      </c:lineChart>
      <c:catAx>
        <c:axId val="15178547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4382720"/>
        <c:crosses val="autoZero"/>
        <c:auto val="1"/>
        <c:lblAlgn val="ctr"/>
        <c:lblOffset val="20"/>
        <c:noMultiLvlLbl val="0"/>
      </c:catAx>
      <c:valAx>
        <c:axId val="134382720"/>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51785472"/>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'2024'!$D$7:$D$18</c:f>
            </c:multiLvlStrRef>
          </c:cat>
          <c:val>
            <c:numRef>
              <c:f>'2024'!$L$7:$L$18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20A-4DA9-A144-176C8A4A00DC}"/>
            </c:ext>
          </c:extLst>
        </c:ser>
        <c:dLbls>
          <c:showLegendKey val="0"/>
          <c:showVal val="0"/>
          <c:showCatName val="0"/>
          <c:showSerName val="0"/>
          <c:showPercent val="0"/>
          <c:showBubbleSize val="0"/>
        </c:dLbls>
        <c:marker val="1"/>
        <c:smooth val="0"/>
        <c:axId val="151785984"/>
        <c:axId val="134384448"/>
      </c:lineChart>
      <c:catAx>
        <c:axId val="15178598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4384448"/>
        <c:crosses val="autoZero"/>
        <c:auto val="1"/>
        <c:lblAlgn val="ctr"/>
        <c:lblOffset val="20"/>
        <c:noMultiLvlLbl val="0"/>
      </c:catAx>
      <c:valAx>
        <c:axId val="134384448"/>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51785984"/>
        <c:crosses val="autoZero"/>
        <c:crossBetween val="between"/>
      </c:valAx>
    </c:plotArea>
    <c:plotVisOnly val="0"/>
    <c:dispBlanksAs val="gap"/>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'2024'!$D$7:$D$18</c:f>
            </c:multiLvlStrRef>
          </c:cat>
          <c:val>
            <c:numRef>
              <c:f>'2024'!$M$7:$M$18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690-44BA-9583-15FEEE31B792}"/>
            </c:ext>
          </c:extLst>
        </c:ser>
        <c:dLbls>
          <c:showLegendKey val="0"/>
          <c:showVal val="0"/>
          <c:showCatName val="0"/>
          <c:showSerName val="0"/>
          <c:showPercent val="0"/>
          <c:showBubbleSize val="0"/>
        </c:dLbls>
        <c:marker val="1"/>
        <c:smooth val="0"/>
        <c:axId val="151786496"/>
        <c:axId val="134386176"/>
      </c:lineChart>
      <c:catAx>
        <c:axId val="15178649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34386176"/>
        <c:crosses val="autoZero"/>
        <c:auto val="1"/>
        <c:lblAlgn val="ctr"/>
        <c:lblOffset val="20"/>
        <c:noMultiLvlLbl val="0"/>
      </c:catAx>
      <c:valAx>
        <c:axId val="134386176"/>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51786496"/>
        <c:crosses val="autoZero"/>
        <c:crossBetween val="between"/>
      </c:valAx>
    </c:plotArea>
    <c:plotVisOnly val="0"/>
    <c:dispBlanksAs val="gap"/>
    <c:showDLblsOverMax val="0"/>
  </c:chart>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'2024'!$D$7:$D$18</c:f>
            </c:multiLvlStrRef>
          </c:cat>
          <c:val>
            <c:numRef>
              <c:f>'2024'!$S$7:$S$18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3F8-45CA-9EBF-CE045C750048}"/>
            </c:ext>
          </c:extLst>
        </c:ser>
        <c:dLbls>
          <c:showLegendKey val="0"/>
          <c:showVal val="0"/>
          <c:showCatName val="0"/>
          <c:showSerName val="0"/>
          <c:showPercent val="0"/>
          <c:showBubbleSize val="0"/>
        </c:dLbls>
        <c:gapWidth val="150"/>
        <c:axId val="151787008"/>
        <c:axId val="134387904"/>
      </c:barChart>
      <c:catAx>
        <c:axId val="151787008"/>
        <c:scaling>
          <c:orientation val="minMax"/>
        </c:scaling>
        <c:delete val="0"/>
        <c:axPos val="b"/>
        <c:majorTickMark val="out"/>
        <c:minorTickMark val="none"/>
        <c:tickLblPos val="nextTo"/>
        <c:txPr>
          <a:bodyPr rot="-2700000" vert="horz"/>
          <a:lstStyle/>
          <a:p>
            <a:pPr>
              <a:defRPr/>
            </a:pPr>
            <a:endParaRPr lang="fr-FR"/>
          </a:p>
        </c:txPr>
        <c:crossAx val="134387904"/>
        <c:crosses val="autoZero"/>
        <c:auto val="1"/>
        <c:lblAlgn val="ctr"/>
        <c:lblOffset val="20"/>
        <c:tickLblSkip val="1"/>
        <c:noMultiLvlLbl val="0"/>
      </c:catAx>
      <c:valAx>
        <c:axId val="134387904"/>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51787008"/>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'2024'!$D$7:$D$18</c:f>
            </c:multiLvlStrRef>
          </c:cat>
          <c:val>
            <c:numRef>
              <c:f>'2024'!$F$7:$F$18</c:f>
              <c:numCache>
                <c:formatCode>General</c:formatCode>
                <c:ptCount val="12"/>
              </c:numCache>
            </c:numRef>
          </c:val>
          <c:extLst>
            <c:ext xmlns:c16="http://schemas.microsoft.com/office/drawing/2014/chart" uri="{C3380CC4-5D6E-409C-BE32-E72D297353CC}">
              <c16:uniqueId val="{00000000-2DEC-41FD-B4C4-C5B48FA41C0E}"/>
            </c:ext>
          </c:extLst>
        </c:ser>
        <c:ser>
          <c:idx val="2"/>
          <c:order val="1"/>
          <c:tx>
            <c:v>Consommation HP</c:v>
          </c:tx>
          <c:invertIfNegative val="0"/>
          <c:cat>
            <c:multiLvlStrRef>
              <c:f>'2024'!$D$7:$D$18</c:f>
            </c:multiLvlStrRef>
          </c:cat>
          <c:val>
            <c:numRef>
              <c:f>'2024'!$E$7:$E$18</c:f>
              <c:numCache>
                <c:formatCode>General</c:formatCode>
                <c:ptCount val="12"/>
              </c:numCache>
            </c:numRef>
          </c:val>
          <c:extLst>
            <c:ext xmlns:c16="http://schemas.microsoft.com/office/drawing/2014/chart" uri="{C3380CC4-5D6E-409C-BE32-E72D297353CC}">
              <c16:uniqueId val="{00000001-2DEC-41FD-B4C4-C5B48FA41C0E}"/>
            </c:ext>
          </c:extLst>
        </c:ser>
        <c:dLbls>
          <c:showLegendKey val="0"/>
          <c:showVal val="0"/>
          <c:showCatName val="0"/>
          <c:showSerName val="0"/>
          <c:showPercent val="0"/>
          <c:showBubbleSize val="0"/>
        </c:dLbls>
        <c:gapWidth val="150"/>
        <c:overlap val="100"/>
        <c:axId val="151787520"/>
        <c:axId val="151887872"/>
      </c:barChart>
      <c:lineChart>
        <c:grouping val="standard"/>
        <c:varyColors val="0"/>
        <c:ser>
          <c:idx val="1"/>
          <c:order val="2"/>
          <c:tx>
            <c:v>Coût</c:v>
          </c:tx>
          <c:spPr>
            <a:ln w="34925">
              <a:solidFill>
                <a:schemeClr val="accent2"/>
              </a:solidFill>
            </a:ln>
          </c:spPr>
          <c:marker>
            <c:symbol val="none"/>
          </c:marker>
          <c:cat>
            <c:multiLvlStrRef>
              <c:f>'2024'!$D$7:$D$18</c:f>
            </c:multiLvlStrRef>
          </c:cat>
          <c:val>
            <c:numRef>
              <c:f>'2024'!$K$7:$K$18</c:f>
              <c:numCache>
                <c:formatCode>0.00</c:formatCode>
                <c:ptCount val="12"/>
              </c:numCache>
            </c:numRef>
          </c:val>
          <c:smooth val="0"/>
          <c:extLst>
            <c:ext xmlns:c16="http://schemas.microsoft.com/office/drawing/2014/chart" uri="{C3380CC4-5D6E-409C-BE32-E72D297353CC}">
              <c16:uniqueId val="{00000002-2DEC-41FD-B4C4-C5B48FA41C0E}"/>
            </c:ext>
          </c:extLst>
        </c:ser>
        <c:dLbls>
          <c:showLegendKey val="0"/>
          <c:showVal val="0"/>
          <c:showCatName val="0"/>
          <c:showSerName val="0"/>
          <c:showPercent val="0"/>
          <c:showBubbleSize val="0"/>
        </c:dLbls>
        <c:marker val="1"/>
        <c:smooth val="0"/>
        <c:axId val="151788544"/>
        <c:axId val="151888448"/>
      </c:lineChart>
      <c:catAx>
        <c:axId val="151787520"/>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51887872"/>
        <c:crosses val="autoZero"/>
        <c:auto val="1"/>
        <c:lblAlgn val="ctr"/>
        <c:lblOffset val="20"/>
        <c:noMultiLvlLbl val="0"/>
      </c:catAx>
      <c:valAx>
        <c:axId val="151887872"/>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1787520"/>
        <c:crosses val="autoZero"/>
        <c:crossBetween val="between"/>
      </c:valAx>
      <c:valAx>
        <c:axId val="151888448"/>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51788544"/>
        <c:crosses val="max"/>
        <c:crossBetween val="between"/>
      </c:valAx>
      <c:catAx>
        <c:axId val="151788544"/>
        <c:scaling>
          <c:orientation val="minMax"/>
        </c:scaling>
        <c:delete val="1"/>
        <c:axPos val="b"/>
        <c:numFmt formatCode="General" sourceLinked="1"/>
        <c:majorTickMark val="out"/>
        <c:minorTickMark val="none"/>
        <c:tickLblPos val="nextTo"/>
        <c:crossAx val="151888448"/>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C9A4-4019-823B-D6860808E674}"/>
              </c:ext>
            </c:extLst>
          </c:dPt>
          <c:cat>
            <c:multiLvlStrRef>
              <c:f>'2024'!$D$7:$D$18</c:f>
            </c:multiLvlStrRef>
          </c:cat>
          <c:val>
            <c:numRef>
              <c:f>'2024'!$I$7:$I$18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9A4-4019-823B-D6860808E674}"/>
            </c:ext>
          </c:extLst>
        </c:ser>
        <c:dLbls>
          <c:showLegendKey val="0"/>
          <c:showVal val="0"/>
          <c:showCatName val="0"/>
          <c:showSerName val="0"/>
          <c:showPercent val="0"/>
          <c:showBubbleSize val="0"/>
        </c:dLbls>
        <c:gapWidth val="150"/>
        <c:axId val="151789056"/>
        <c:axId val="151890752"/>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'2024'!$D$7:$D$18</c:f>
            </c:multiLvlStrRef>
          </c:cat>
          <c:val>
            <c:numRef>
              <c:f>'2024'!$R$7:$R$18</c:f>
              <c:numCache>
                <c:formatCode>0.00</c:formatCode>
                <c:ptCount val="12"/>
              </c:numCache>
            </c:numRef>
          </c:val>
          <c:smooth val="0"/>
          <c:extLst>
            <c:ext xmlns:c16="http://schemas.microsoft.com/office/drawing/2014/chart" uri="{C3380CC4-5D6E-409C-BE32-E72D297353CC}">
              <c16:uniqueId val="{00000002-C9A4-4019-823B-D6860808E674}"/>
            </c:ext>
          </c:extLst>
        </c:ser>
        <c:dLbls>
          <c:showLegendKey val="0"/>
          <c:showVal val="0"/>
          <c:showCatName val="0"/>
          <c:showSerName val="0"/>
          <c:showPercent val="0"/>
          <c:showBubbleSize val="0"/>
        </c:dLbls>
        <c:marker val="1"/>
        <c:smooth val="0"/>
        <c:axId val="152678912"/>
        <c:axId val="151891328"/>
      </c:lineChart>
      <c:catAx>
        <c:axId val="151789056"/>
        <c:scaling>
          <c:orientation val="minMax"/>
        </c:scaling>
        <c:delete val="0"/>
        <c:axPos val="b"/>
        <c:numFmt formatCode="General" sourceLinked="1"/>
        <c:majorTickMark val="out"/>
        <c:minorTickMark val="none"/>
        <c:tickLblPos val="nextTo"/>
        <c:txPr>
          <a:bodyPr rot="-2700000"/>
          <a:lstStyle/>
          <a:p>
            <a:pPr>
              <a:defRPr/>
            </a:pPr>
            <a:endParaRPr lang="fr-FR"/>
          </a:p>
        </c:txPr>
        <c:crossAx val="151890752"/>
        <c:crosses val="autoZero"/>
        <c:auto val="1"/>
        <c:lblAlgn val="ctr"/>
        <c:lblOffset val="100"/>
        <c:noMultiLvlLbl val="0"/>
      </c:catAx>
      <c:valAx>
        <c:axId val="151890752"/>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51789056"/>
        <c:crosses val="autoZero"/>
        <c:crossBetween val="between"/>
      </c:valAx>
      <c:valAx>
        <c:axId val="151891328"/>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52678912"/>
        <c:crosses val="max"/>
        <c:crossBetween val="between"/>
      </c:valAx>
      <c:catAx>
        <c:axId val="152678912"/>
        <c:scaling>
          <c:orientation val="minMax"/>
        </c:scaling>
        <c:delete val="1"/>
        <c:axPos val="b"/>
        <c:numFmt formatCode="General" sourceLinked="1"/>
        <c:majorTickMark val="out"/>
        <c:minorTickMark val="none"/>
        <c:tickLblPos val="nextTo"/>
        <c:crossAx val="151891328"/>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'2024'!$D$7:$D$18</c:f>
            </c:multiLvlStrRef>
          </c:cat>
          <c:val>
            <c:numRef>
              <c:f>'2024'!$F$7:$F$18</c:f>
              <c:numCache>
                <c:formatCode>General</c:formatCode>
                <c:ptCount val="12"/>
              </c:numCache>
            </c:numRef>
          </c:val>
          <c:extLst>
            <c:ext xmlns:c16="http://schemas.microsoft.com/office/drawing/2014/chart" uri="{C3380CC4-5D6E-409C-BE32-E72D297353CC}">
              <c16:uniqueId val="{00000000-8BAB-483C-9DE8-87BCFC2F56B9}"/>
            </c:ext>
          </c:extLst>
        </c:ser>
        <c:ser>
          <c:idx val="2"/>
          <c:order val="1"/>
          <c:tx>
            <c:v>Consommation HP</c:v>
          </c:tx>
          <c:invertIfNegative val="0"/>
          <c:cat>
            <c:multiLvlStrRef>
              <c:f>'2024'!$D$7:$D$18</c:f>
            </c:multiLvlStrRef>
          </c:cat>
          <c:val>
            <c:numRef>
              <c:f>'2024'!$E$7:$E$18</c:f>
              <c:numCache>
                <c:formatCode>General</c:formatCode>
                <c:ptCount val="12"/>
              </c:numCache>
            </c:numRef>
          </c:val>
          <c:extLst>
            <c:ext xmlns:c16="http://schemas.microsoft.com/office/drawing/2014/chart" uri="{C3380CC4-5D6E-409C-BE32-E72D297353CC}">
              <c16:uniqueId val="{00000001-8BAB-483C-9DE8-87BCFC2F56B9}"/>
            </c:ext>
          </c:extLst>
        </c:ser>
        <c:ser>
          <c:idx val="1"/>
          <c:order val="2"/>
          <c:tx>
            <c:v>Consommation totale</c:v>
          </c:tx>
          <c:invertIfNegative val="0"/>
          <c:cat>
            <c:multiLvlStrRef>
              <c:f>'2024'!$D$7:$D$18</c:f>
            </c:multiLvlStrRef>
          </c:cat>
          <c:val>
            <c:numRef>
              <c:f>'2024'!$I$7:$I$18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BAB-483C-9DE8-87BCFC2F56B9}"/>
            </c:ext>
          </c:extLst>
        </c:ser>
        <c:dLbls>
          <c:showLegendKey val="0"/>
          <c:showVal val="0"/>
          <c:showCatName val="0"/>
          <c:showSerName val="0"/>
          <c:showPercent val="0"/>
          <c:showBubbleSize val="0"/>
        </c:dLbls>
        <c:gapWidth val="150"/>
        <c:axId val="152679424"/>
        <c:axId val="151893056"/>
      </c:barChart>
      <c:catAx>
        <c:axId val="152679424"/>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51893056"/>
        <c:crosses val="autoZero"/>
        <c:auto val="0"/>
        <c:lblAlgn val="ctr"/>
        <c:lblOffset val="100"/>
        <c:noMultiLvlLbl val="0"/>
      </c:catAx>
      <c:valAx>
        <c:axId val="151893056"/>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2679424"/>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'2023'!$D$7:$D$18</c:f>
            </c:multiLvlStrRef>
          </c:cat>
          <c:val>
            <c:numRef>
              <c:f>'2023'!$H$7:$H$18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2D6-47BA-8E03-07AFB21D90D2}"/>
            </c:ext>
          </c:extLst>
        </c:ser>
        <c:ser>
          <c:idx val="2"/>
          <c:order val="1"/>
          <c:tx>
            <c:v>Consommation HP</c:v>
          </c:tx>
          <c:spPr>
            <a:ln w="38100">
              <a:solidFill>
                <a:schemeClr val="accent5"/>
              </a:solidFill>
            </a:ln>
          </c:spPr>
          <c:marker>
            <c:symbol val="triangle"/>
            <c:size val="6"/>
            <c:spPr>
              <a:solidFill>
                <a:schemeClr val="accent5"/>
              </a:solidFill>
            </c:spPr>
          </c:marker>
          <c:cat>
            <c:multiLvlStrRef>
              <c:f>'2023'!$D$7:$D$18</c:f>
            </c:multiLvlStrRef>
          </c:cat>
          <c:val>
            <c:numRef>
              <c:f>'2023'!$G$7:$G$18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2D6-47BA-8E03-07AFB21D90D2}"/>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'2023'!$D$7:$D$18</c:f>
            </c:multiLvlStrRef>
          </c:cat>
          <c:val>
            <c:numRef>
              <c:f>'2023'!$J$7:$J$18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D2D6-47BA-8E03-07AFB21D90D2}"/>
            </c:ext>
          </c:extLst>
        </c:ser>
        <c:dLbls>
          <c:showLegendKey val="0"/>
          <c:showVal val="0"/>
          <c:showCatName val="0"/>
          <c:showSerName val="0"/>
          <c:showPercent val="0"/>
          <c:showBubbleSize val="0"/>
        </c:dLbls>
        <c:marker val="1"/>
        <c:smooth val="0"/>
        <c:axId val="151729664"/>
        <c:axId val="151895360"/>
      </c:lineChart>
      <c:catAx>
        <c:axId val="15172966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1895360"/>
        <c:crosses val="autoZero"/>
        <c:auto val="1"/>
        <c:lblAlgn val="ctr"/>
        <c:lblOffset val="20"/>
        <c:noMultiLvlLbl val="0"/>
      </c:catAx>
      <c:valAx>
        <c:axId val="151895360"/>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51729664"/>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strRef>
              <c:f>'2031'!$D$7:$D$18</c:f>
            </c:strRef>
          </c:cat>
          <c:val>
            <c:numRef>
              <c:f>'2031'!$H$7:$H$18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A5EF-4079-9469-CD0FA0656330}"/>
            </c:ext>
          </c:extLst>
        </c:ser>
        <c:ser>
          <c:idx val="2"/>
          <c:order val="1"/>
          <c:tx>
            <c:v>Consommation HP</c:v>
          </c:tx>
          <c:spPr>
            <a:ln w="38100">
              <a:solidFill>
                <a:schemeClr val="accent5"/>
              </a:solidFill>
            </a:ln>
          </c:spPr>
          <c:marker>
            <c:symbol val="triangle"/>
            <c:size val="6"/>
            <c:spPr>
              <a:solidFill>
                <a:schemeClr val="accent5"/>
              </a:solidFill>
            </c:spPr>
          </c:marker>
          <c:cat>
            <c:strRef>
              <c:f>'2031'!$D$7:$D$18</c:f>
            </c:strRef>
          </c:cat>
          <c:val>
            <c:numRef>
              <c:f>'2031'!$G$7:$G$18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A5EF-4079-9469-CD0FA0656330}"/>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strRef>
              <c:f>'2031'!$D$7:$D$18</c:f>
            </c:strRef>
          </c:cat>
          <c:val>
            <c:numRef>
              <c:f>'2031'!$J$7:$J$18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A5EF-4079-9469-CD0FA0656330}"/>
            </c:ext>
          </c:extLst>
        </c:ser>
        <c:dLbls>
          <c:showLegendKey val="0"/>
          <c:showVal val="0"/>
          <c:showCatName val="0"/>
          <c:showSerName val="0"/>
          <c:showPercent val="0"/>
          <c:showBubbleSize val="0"/>
        </c:dLbls>
        <c:marker val="1"/>
        <c:smooth val="0"/>
        <c:axId val="116591616"/>
        <c:axId val="121797952"/>
      </c:lineChart>
      <c:catAx>
        <c:axId val="11659161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21797952"/>
        <c:crosses val="autoZero"/>
        <c:auto val="1"/>
        <c:lblAlgn val="ctr"/>
        <c:lblOffset val="20"/>
        <c:noMultiLvlLbl val="0"/>
      </c:catAx>
      <c:valAx>
        <c:axId val="121797952"/>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16591616"/>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5. Evolution du coût </a:t>
            </a:r>
          </a:p>
        </c:rich>
      </c:tx>
      <c:overlay val="0"/>
    </c:title>
    <c:autoTitleDeleted val="0"/>
    <c:plotArea>
      <c:layout>
        <c:manualLayout>
          <c:layoutTarget val="inner"/>
          <c:xMode val="edge"/>
          <c:yMode val="edge"/>
          <c:x val="0.14038121290078862"/>
          <c:y val="0.13345308641975309"/>
          <c:w val="0.77604062770903615"/>
          <c:h val="0.72162222222222228"/>
        </c:manualLayout>
      </c:layout>
      <c:barChart>
        <c:barDir val="col"/>
        <c:grouping val="stacked"/>
        <c:varyColors val="0"/>
        <c:ser>
          <c:idx val="0"/>
          <c:order val="0"/>
          <c:tx>
            <c:v>Coût total htva</c:v>
          </c:tx>
          <c:invertIfNegative val="0"/>
          <c:cat>
            <c:multiLvlStrRef>
              <c:f>'2023'!$D$7:$D$18</c:f>
            </c:multiLvlStrRef>
          </c:cat>
          <c:val>
            <c:numRef>
              <c:f>'2023'!$K$7:$K$18</c:f>
              <c:numCache>
                <c:formatCode>0.00</c:formatCode>
                <c:ptCount val="12"/>
              </c:numCache>
            </c:numRef>
          </c:val>
          <c:extLst>
            <c:ext xmlns:c16="http://schemas.microsoft.com/office/drawing/2014/chart" uri="{C3380CC4-5D6E-409C-BE32-E72D297353CC}">
              <c16:uniqueId val="{00000000-9005-49F1-9476-913947722777}"/>
            </c:ext>
          </c:extLst>
        </c:ser>
        <c:dLbls>
          <c:showLegendKey val="0"/>
          <c:showVal val="0"/>
          <c:showCatName val="0"/>
          <c:showSerName val="0"/>
          <c:showPercent val="0"/>
          <c:showBubbleSize val="0"/>
        </c:dLbls>
        <c:gapWidth val="150"/>
        <c:overlap val="100"/>
        <c:axId val="152104960"/>
        <c:axId val="152110784"/>
      </c:barChart>
      <c:catAx>
        <c:axId val="15210496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2110784"/>
        <c:crosses val="autoZero"/>
        <c:auto val="1"/>
        <c:lblAlgn val="ctr"/>
        <c:lblOffset val="20"/>
        <c:noMultiLvlLbl val="0"/>
      </c:catAx>
      <c:valAx>
        <c:axId val="152110784"/>
        <c:scaling>
          <c:orientation val="minMax"/>
        </c:scaling>
        <c:delete val="0"/>
        <c:axPos val="l"/>
        <c:majorGridlines/>
        <c:title>
          <c:tx>
            <c:rich>
              <a:bodyPr rot="-5400000" vert="horz"/>
              <a:lstStyle/>
              <a:p>
                <a:pPr>
                  <a:defRPr sz="1100"/>
                </a:pPr>
                <a:r>
                  <a:rPr lang="en-US" sz="1100"/>
                  <a:t>Coût htva (€)</a:t>
                </a:r>
              </a:p>
            </c:rich>
          </c:tx>
          <c:layout>
            <c:manualLayout>
              <c:xMode val="edge"/>
              <c:yMode val="edge"/>
              <c:x val="2.6969938031105846E-2"/>
              <c:y val="0.3644222222222222"/>
            </c:manualLayout>
          </c:layout>
          <c:overlay val="0"/>
        </c:title>
        <c:numFmt formatCode="0" sourceLinked="0"/>
        <c:majorTickMark val="out"/>
        <c:minorTickMark val="none"/>
        <c:tickLblPos val="nextTo"/>
        <c:crossAx val="152104960"/>
        <c:crosses val="autoZero"/>
        <c:crossBetween val="between"/>
      </c:valAx>
    </c:plotArea>
    <c:plotVisOnly val="0"/>
    <c:dispBlanksAs val="gap"/>
    <c:showDLblsOverMax val="0"/>
  </c:chart>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9. Evolution des pointes 1/4 horaire</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Pointe 1/4h creuse</c:v>
          </c:tx>
          <c:spPr>
            <a:ln w="38100">
              <a:solidFill>
                <a:schemeClr val="bg2">
                  <a:lumMod val="25000"/>
                </a:schemeClr>
              </a:solidFill>
            </a:ln>
          </c:spPr>
          <c:marker>
            <c:symbol val="diamond"/>
            <c:size val="6"/>
            <c:spPr>
              <a:solidFill>
                <a:schemeClr val="bg2">
                  <a:lumMod val="25000"/>
                </a:schemeClr>
              </a:solidFill>
              <a:ln>
                <a:solidFill>
                  <a:schemeClr val="bg2">
                    <a:lumMod val="25000"/>
                  </a:schemeClr>
                </a:solidFill>
              </a:ln>
            </c:spPr>
          </c:marker>
          <c:cat>
            <c:multiLvlStrRef>
              <c:f>'2023'!$D$7:$D$18</c:f>
            </c:multiLvlStrRef>
          </c:cat>
          <c:val>
            <c:numRef>
              <c:f>'2023'!$O$7:$O$18</c:f>
              <c:numCache>
                <c:formatCode>0.00</c:formatCode>
                <c:ptCount val="12"/>
              </c:numCache>
            </c:numRef>
          </c:val>
          <c:smooth val="0"/>
          <c:extLst>
            <c:ext xmlns:c16="http://schemas.microsoft.com/office/drawing/2014/chart" uri="{C3380CC4-5D6E-409C-BE32-E72D297353CC}">
              <c16:uniqueId val="{00000000-2BE0-4F0F-BD38-F080C21A9BA1}"/>
            </c:ext>
          </c:extLst>
        </c:ser>
        <c:ser>
          <c:idx val="2"/>
          <c:order val="1"/>
          <c:tx>
            <c:v>Pointe 1/4h pleine</c:v>
          </c:tx>
          <c:spPr>
            <a:ln w="41275">
              <a:solidFill>
                <a:schemeClr val="bg2">
                  <a:lumMod val="50000"/>
                </a:schemeClr>
              </a:solidFill>
            </a:ln>
          </c:spPr>
          <c:marker>
            <c:symbol val="triangle"/>
            <c:size val="6"/>
            <c:spPr>
              <a:solidFill>
                <a:schemeClr val="bg2">
                  <a:lumMod val="50000"/>
                </a:schemeClr>
              </a:solidFill>
              <a:ln>
                <a:solidFill>
                  <a:schemeClr val="bg2">
                    <a:lumMod val="50000"/>
                  </a:schemeClr>
                </a:solidFill>
              </a:ln>
            </c:spPr>
          </c:marker>
          <c:cat>
            <c:multiLvlStrRef>
              <c:f>'2023'!$D$7:$D$18</c:f>
            </c:multiLvlStrRef>
          </c:cat>
          <c:val>
            <c:numRef>
              <c:f>'2023'!$N$7:$N$18</c:f>
              <c:numCache>
                <c:formatCode>0.00</c:formatCode>
                <c:ptCount val="12"/>
              </c:numCache>
            </c:numRef>
          </c:val>
          <c:smooth val="0"/>
          <c:extLst>
            <c:ext xmlns:c16="http://schemas.microsoft.com/office/drawing/2014/chart" uri="{C3380CC4-5D6E-409C-BE32-E72D297353CC}">
              <c16:uniqueId val="{00000001-2BE0-4F0F-BD38-F080C21A9BA1}"/>
            </c:ext>
          </c:extLst>
        </c:ser>
        <c:dLbls>
          <c:showLegendKey val="0"/>
          <c:showVal val="0"/>
          <c:showCatName val="0"/>
          <c:showSerName val="0"/>
          <c:showPercent val="0"/>
          <c:showBubbleSize val="0"/>
        </c:dLbls>
        <c:marker val="1"/>
        <c:smooth val="0"/>
        <c:axId val="152105472"/>
        <c:axId val="152112512"/>
      </c:lineChart>
      <c:catAx>
        <c:axId val="15210547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2112512"/>
        <c:crosses val="autoZero"/>
        <c:auto val="1"/>
        <c:lblAlgn val="ctr"/>
        <c:lblOffset val="20"/>
        <c:noMultiLvlLbl val="0"/>
      </c:catAx>
      <c:valAx>
        <c:axId val="152112512"/>
        <c:scaling>
          <c:orientation val="minMax"/>
        </c:scaling>
        <c:delete val="0"/>
        <c:axPos val="l"/>
        <c:majorGridlines/>
        <c:title>
          <c:tx>
            <c:rich>
              <a:bodyPr rot="-5400000" vert="horz"/>
              <a:lstStyle/>
              <a:p>
                <a:pPr>
                  <a:defRPr sz="1100"/>
                </a:pPr>
                <a:r>
                  <a:rPr lang="en-US" sz="1100"/>
                  <a:t>Puissance (kW)</a:t>
                </a:r>
              </a:p>
            </c:rich>
          </c:tx>
          <c:layout>
            <c:manualLayout>
              <c:xMode val="edge"/>
              <c:yMode val="edge"/>
              <c:x val="1.7525784120398832E-2"/>
              <c:y val="0.31738518518518516"/>
            </c:manualLayout>
          </c:layout>
          <c:overlay val="0"/>
        </c:title>
        <c:numFmt formatCode="0" sourceLinked="0"/>
        <c:majorTickMark val="out"/>
        <c:minorTickMark val="none"/>
        <c:tickLblPos val="nextTo"/>
        <c:crossAx val="152105472"/>
        <c:crosses val="autoZero"/>
        <c:crossBetween val="between"/>
      </c:valAx>
    </c:plotArea>
    <c:legend>
      <c:legendPos val="b"/>
      <c:layout>
        <c:manualLayout>
          <c:xMode val="edge"/>
          <c:yMode val="edge"/>
          <c:x val="0.27575497923494546"/>
          <c:y val="0.9180728395061728"/>
          <c:w val="0.56682157186043702"/>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200"/>
            </a:pPr>
            <a:r>
              <a:rPr lang="en-US" sz="1200"/>
              <a:t>10. Evolution du cosinus phi</a:t>
            </a:r>
          </a:p>
        </c:rich>
      </c:tx>
      <c:overlay val="0"/>
    </c:title>
    <c:autoTitleDeleted val="0"/>
    <c:plotArea>
      <c:layout>
        <c:manualLayout>
          <c:layoutTarget val="inner"/>
          <c:xMode val="edge"/>
          <c:yMode val="edge"/>
          <c:x val="0.11677082812402108"/>
          <c:y val="0.13345308641975309"/>
          <c:w val="0.80673412791883381"/>
          <c:h val="0.67066543209876539"/>
        </c:manualLayout>
      </c:layout>
      <c:lineChart>
        <c:grouping val="standard"/>
        <c:varyColors val="0"/>
        <c:ser>
          <c:idx val="0"/>
          <c:order val="0"/>
          <c:tx>
            <c:v>Cos phi</c:v>
          </c:tx>
          <c:spPr>
            <a:ln w="38100">
              <a:solidFill>
                <a:schemeClr val="accent3">
                  <a:lumMod val="75000"/>
                </a:schemeClr>
              </a:solidFill>
            </a:ln>
          </c:spPr>
          <c:marker>
            <c:symbol val="diamond"/>
            <c:size val="6"/>
            <c:spPr>
              <a:solidFill>
                <a:schemeClr val="accent3">
                  <a:lumMod val="75000"/>
                </a:schemeClr>
              </a:solidFill>
            </c:spPr>
          </c:marker>
          <c:cat>
            <c:multiLvlStrRef>
              <c:f>'2023'!$D$7:$D$18</c:f>
            </c:multiLvlStrRef>
          </c:cat>
          <c:val>
            <c:numRef>
              <c:f>'2023'!$Q$7:$Q$18</c:f>
              <c:numCache>
                <c:formatCode>0.0000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DC5-40A2-90A2-6A077D11FB38}"/>
            </c:ext>
          </c:extLst>
        </c:ser>
        <c:ser>
          <c:idx val="1"/>
          <c:order val="1"/>
          <c:tx>
            <c:v>Maximum</c:v>
          </c:tx>
          <c:spPr>
            <a:ln w="28575">
              <a:solidFill>
                <a:schemeClr val="tx1"/>
              </a:solidFill>
              <a:prstDash val="solid"/>
            </a:ln>
          </c:spPr>
          <c:marker>
            <c:symbol val="none"/>
          </c:marker>
          <c:cat>
            <c:multiLvlStrRef>
              <c:f>'2023'!$D$7:$D$18</c:f>
            </c:multiLvlStrRef>
          </c:cat>
          <c:val>
            <c:numLit>
              <c:formatCode>General</c:formatCode>
              <c:ptCount val="12"/>
              <c:pt idx="0">
                <c:v>1</c:v>
              </c:pt>
              <c:pt idx="1">
                <c:v>1</c:v>
              </c:pt>
              <c:pt idx="2">
                <c:v>1</c:v>
              </c:pt>
              <c:pt idx="3">
                <c:v>1</c:v>
              </c:pt>
              <c:pt idx="4">
                <c:v>1</c:v>
              </c:pt>
              <c:pt idx="5">
                <c:v>1</c:v>
              </c:pt>
              <c:pt idx="6">
                <c:v>1</c:v>
              </c:pt>
              <c:pt idx="7">
                <c:v>1</c:v>
              </c:pt>
              <c:pt idx="8">
                <c:v>1</c:v>
              </c:pt>
              <c:pt idx="9">
                <c:v>1</c:v>
              </c:pt>
              <c:pt idx="10">
                <c:v>1</c:v>
              </c:pt>
              <c:pt idx="11">
                <c:v>1</c:v>
              </c:pt>
            </c:numLit>
          </c:val>
          <c:smooth val="0"/>
          <c:extLst>
            <c:ext xmlns:c16="http://schemas.microsoft.com/office/drawing/2014/chart" uri="{C3380CC4-5D6E-409C-BE32-E72D297353CC}">
              <c16:uniqueId val="{00000001-5DC5-40A2-90A2-6A077D11FB38}"/>
            </c:ext>
          </c:extLst>
        </c:ser>
        <c:ser>
          <c:idx val="2"/>
          <c:order val="2"/>
          <c:tx>
            <c:v>Limite inférieure</c:v>
          </c:tx>
          <c:spPr>
            <a:ln w="28575">
              <a:solidFill>
                <a:srgbClr val="C00000"/>
              </a:solidFill>
              <a:prstDash val="dash"/>
            </a:ln>
          </c:spPr>
          <c:marker>
            <c:symbol val="none"/>
          </c:marker>
          <c:cat>
            <c:multiLvlStrRef>
              <c:f>'2023'!$D$7:$D$18</c:f>
            </c:multiLvlStrRef>
          </c:cat>
          <c:val>
            <c:numLit>
              <c:formatCode>General</c:formatCode>
              <c:ptCount val="12"/>
              <c:pt idx="0">
                <c:v>0.9</c:v>
              </c:pt>
              <c:pt idx="1">
                <c:v>0.9</c:v>
              </c:pt>
              <c:pt idx="2">
                <c:v>0.9</c:v>
              </c:pt>
              <c:pt idx="3">
                <c:v>0.9</c:v>
              </c:pt>
              <c:pt idx="4">
                <c:v>0.9</c:v>
              </c:pt>
              <c:pt idx="5">
                <c:v>0.9</c:v>
              </c:pt>
              <c:pt idx="6">
                <c:v>0.9</c:v>
              </c:pt>
              <c:pt idx="7">
                <c:v>0.9</c:v>
              </c:pt>
              <c:pt idx="8">
                <c:v>0.9</c:v>
              </c:pt>
              <c:pt idx="9">
                <c:v>0.9</c:v>
              </c:pt>
              <c:pt idx="10">
                <c:v>0.9</c:v>
              </c:pt>
              <c:pt idx="11">
                <c:v>0.9</c:v>
              </c:pt>
            </c:numLit>
          </c:val>
          <c:smooth val="0"/>
          <c:extLst>
            <c:ext xmlns:c16="http://schemas.microsoft.com/office/drawing/2014/chart" uri="{C3380CC4-5D6E-409C-BE32-E72D297353CC}">
              <c16:uniqueId val="{00000002-5DC5-40A2-90A2-6A077D11FB38}"/>
            </c:ext>
          </c:extLst>
        </c:ser>
        <c:dLbls>
          <c:showLegendKey val="0"/>
          <c:showVal val="0"/>
          <c:showCatName val="0"/>
          <c:showSerName val="0"/>
          <c:showPercent val="0"/>
          <c:showBubbleSize val="0"/>
        </c:dLbls>
        <c:marker val="1"/>
        <c:smooth val="0"/>
        <c:axId val="152105984"/>
        <c:axId val="152114240"/>
      </c:lineChart>
      <c:catAx>
        <c:axId val="152105984"/>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2114240"/>
        <c:crosses val="autoZero"/>
        <c:auto val="1"/>
        <c:lblAlgn val="ctr"/>
        <c:lblOffset val="20"/>
        <c:noMultiLvlLbl val="0"/>
      </c:catAx>
      <c:valAx>
        <c:axId val="152114240"/>
        <c:scaling>
          <c:orientation val="minMax"/>
          <c:max val="1.05"/>
          <c:min val="0.5"/>
        </c:scaling>
        <c:delete val="0"/>
        <c:axPos val="l"/>
        <c:majorGridlines/>
        <c:title>
          <c:tx>
            <c:rich>
              <a:bodyPr rot="-5400000" vert="horz"/>
              <a:lstStyle/>
              <a:p>
                <a:pPr>
                  <a:defRPr sz="1100"/>
                </a:pPr>
                <a:r>
                  <a:rPr lang="en-US" sz="1100"/>
                  <a:t>cos phi</a:t>
                </a:r>
              </a:p>
            </c:rich>
          </c:tx>
          <c:layout>
            <c:manualLayout>
              <c:xMode val="edge"/>
              <c:yMode val="edge"/>
              <c:x val="1.7525784120398832E-2"/>
              <c:y val="0.3997"/>
            </c:manualLayout>
          </c:layout>
          <c:overlay val="0"/>
        </c:title>
        <c:numFmt formatCode="0.0" sourceLinked="0"/>
        <c:majorTickMark val="out"/>
        <c:minorTickMark val="none"/>
        <c:tickLblPos val="nextTo"/>
        <c:crossAx val="152105984"/>
        <c:crosses val="autoZero"/>
        <c:crossBetween val="between"/>
        <c:majorUnit val="0.1"/>
        <c:minorUnit val="0.1"/>
      </c:valAx>
    </c:plotArea>
    <c:legend>
      <c:legendPos val="b"/>
      <c:layout>
        <c:manualLayout>
          <c:xMode val="edge"/>
          <c:yMode val="edge"/>
          <c:x val="0.21200694033767312"/>
          <c:y val="0.91415308641975312"/>
          <c:w val="0.65928430045125574"/>
          <c:h val="7.0880555555555558E-2"/>
        </c:manualLayout>
      </c:layout>
      <c:overlay val="0"/>
    </c:legend>
    <c:plotVisOnly val="0"/>
    <c:dispBlanksAs val="gap"/>
    <c:showDLblsOverMax val="0"/>
  </c:chart>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6. Evolution du coût journalier</a:t>
            </a:r>
            <a:r>
              <a:rPr lang="en-US" sz="1200" baseline="0"/>
              <a:t> moyen</a:t>
            </a:r>
            <a:endParaRPr lang="en-US" sz="1200"/>
          </a:p>
        </c:rich>
      </c:tx>
      <c:overlay val="0"/>
    </c:title>
    <c:autoTitleDeleted val="0"/>
    <c:plotArea>
      <c:layout>
        <c:manualLayout>
          <c:layoutTarget val="inner"/>
          <c:xMode val="edge"/>
          <c:yMode val="edge"/>
          <c:x val="0.12385394355705133"/>
          <c:y val="0.13345308641975309"/>
          <c:w val="0.80201205096348027"/>
          <c:h val="0.71770246913580249"/>
        </c:manualLayout>
      </c:layout>
      <c:lineChart>
        <c:grouping val="standard"/>
        <c:varyColors val="0"/>
        <c:ser>
          <c:idx val="0"/>
          <c:order val="0"/>
          <c:tx>
            <c:v>Coût journalier moyen</c:v>
          </c:tx>
          <c:spPr>
            <a:ln w="34925">
              <a:solidFill>
                <a:schemeClr val="accent6"/>
              </a:solidFill>
            </a:ln>
          </c:spPr>
          <c:marker>
            <c:spPr>
              <a:solidFill>
                <a:schemeClr val="accent6"/>
              </a:solidFill>
              <a:ln>
                <a:solidFill>
                  <a:schemeClr val="accent6">
                    <a:lumMod val="75000"/>
                  </a:schemeClr>
                </a:solidFill>
              </a:ln>
            </c:spPr>
          </c:marker>
          <c:cat>
            <c:multiLvlStrRef>
              <c:f>'2023'!$D$7:$D$18</c:f>
            </c:multiLvlStrRef>
          </c:cat>
          <c:val>
            <c:numRef>
              <c:f>'2023'!$L$7:$L$18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DB6-4CD2-ABF8-9D8EED2DE6CB}"/>
            </c:ext>
          </c:extLst>
        </c:ser>
        <c:dLbls>
          <c:showLegendKey val="0"/>
          <c:showVal val="0"/>
          <c:showCatName val="0"/>
          <c:showSerName val="0"/>
          <c:showPercent val="0"/>
          <c:showBubbleSize val="0"/>
        </c:dLbls>
        <c:marker val="1"/>
        <c:smooth val="0"/>
        <c:axId val="152681472"/>
        <c:axId val="152115968"/>
      </c:lineChart>
      <c:catAx>
        <c:axId val="152681472"/>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2115968"/>
        <c:crosses val="autoZero"/>
        <c:auto val="1"/>
        <c:lblAlgn val="ctr"/>
        <c:lblOffset val="20"/>
        <c:noMultiLvlLbl val="0"/>
      </c:catAx>
      <c:valAx>
        <c:axId val="152115968"/>
        <c:scaling>
          <c:orientation val="minMax"/>
        </c:scaling>
        <c:delete val="0"/>
        <c:axPos val="l"/>
        <c:majorGridlines/>
        <c:title>
          <c:tx>
            <c:rich>
              <a:bodyPr rot="-5400000" vert="horz"/>
              <a:lstStyle/>
              <a:p>
                <a:pPr>
                  <a:defRPr sz="1100"/>
                </a:pPr>
                <a:r>
                  <a:rPr lang="en-US" sz="1100"/>
                  <a:t>Coût htva (€/jour)</a:t>
                </a:r>
              </a:p>
            </c:rich>
          </c:tx>
          <c:layout>
            <c:manualLayout>
              <c:xMode val="edge"/>
              <c:yMode val="edge"/>
              <c:x val="2.4638626924577224E-2"/>
              <c:y val="0.33306419753086419"/>
            </c:manualLayout>
          </c:layout>
          <c:overlay val="0"/>
        </c:title>
        <c:numFmt formatCode="0" sourceLinked="0"/>
        <c:majorTickMark val="out"/>
        <c:minorTickMark val="none"/>
        <c:tickLblPos val="nextTo"/>
        <c:crossAx val="152681472"/>
        <c:crosses val="autoZero"/>
        <c:crossBetween val="between"/>
      </c:valAx>
    </c:plotArea>
    <c:plotVisOnly val="0"/>
    <c:dispBlanksAs val="gap"/>
    <c:showDLblsOverMax val="0"/>
  </c:chart>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200"/>
            </a:pPr>
            <a:r>
              <a:rPr lang="en-US" sz="1200"/>
              <a:t>7. Evolution du tarif</a:t>
            </a:r>
          </a:p>
        </c:rich>
      </c:tx>
      <c:overlay val="0"/>
    </c:title>
    <c:autoTitleDeleted val="0"/>
    <c:plotArea>
      <c:layout>
        <c:manualLayout>
          <c:layoutTarget val="inner"/>
          <c:xMode val="edge"/>
          <c:yMode val="edge"/>
          <c:x val="0.14038121290078862"/>
          <c:y val="0.13345308641975309"/>
          <c:w val="0.79020685857509654"/>
          <c:h val="0.71770246913580249"/>
        </c:manualLayout>
      </c:layout>
      <c:lineChart>
        <c:grouping val="standard"/>
        <c:varyColors val="0"/>
        <c:ser>
          <c:idx val="0"/>
          <c:order val="0"/>
          <c:tx>
            <c:v>Tarif htva</c:v>
          </c:tx>
          <c:spPr>
            <a:ln w="34925">
              <a:solidFill>
                <a:schemeClr val="accent2"/>
              </a:solidFill>
            </a:ln>
          </c:spPr>
          <c:marker>
            <c:spPr>
              <a:solidFill>
                <a:schemeClr val="accent2"/>
              </a:solidFill>
            </c:spPr>
          </c:marker>
          <c:cat>
            <c:multiLvlStrRef>
              <c:f>'2023'!$D$7:$D$18</c:f>
            </c:multiLvlStrRef>
          </c:cat>
          <c:val>
            <c:numRef>
              <c:f>'2023'!$M$7:$M$18</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86B-4440-88BA-BFDE0F6E73E9}"/>
            </c:ext>
          </c:extLst>
        </c:ser>
        <c:dLbls>
          <c:showLegendKey val="0"/>
          <c:showVal val="0"/>
          <c:showCatName val="0"/>
          <c:showSerName val="0"/>
          <c:showPercent val="0"/>
          <c:showBubbleSize val="0"/>
        </c:dLbls>
        <c:marker val="1"/>
        <c:smooth val="0"/>
        <c:axId val="152106496"/>
        <c:axId val="153231936"/>
      </c:lineChart>
      <c:catAx>
        <c:axId val="152106496"/>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3231936"/>
        <c:crosses val="autoZero"/>
        <c:auto val="1"/>
        <c:lblAlgn val="ctr"/>
        <c:lblOffset val="20"/>
        <c:noMultiLvlLbl val="0"/>
      </c:catAx>
      <c:valAx>
        <c:axId val="153231936"/>
        <c:scaling>
          <c:orientation val="minMax"/>
        </c:scaling>
        <c:delete val="0"/>
        <c:axPos val="l"/>
        <c:majorGridlines/>
        <c:title>
          <c:tx>
            <c:rich>
              <a:bodyPr rot="-5400000" vert="horz"/>
              <a:lstStyle/>
              <a:p>
                <a:pPr>
                  <a:defRPr sz="1100"/>
                </a:pPr>
                <a:r>
                  <a:rPr lang="en-US" sz="1100"/>
                  <a:t>Tarif htva (€/kWh)</a:t>
                </a:r>
              </a:p>
            </c:rich>
          </c:tx>
          <c:layout>
            <c:manualLayout>
              <c:xMode val="edge"/>
              <c:yMode val="edge"/>
              <c:x val="2.6969876993501979E-2"/>
              <c:y val="0.32130493827160495"/>
            </c:manualLayout>
          </c:layout>
          <c:overlay val="0"/>
        </c:title>
        <c:numFmt formatCode="0.00" sourceLinked="0"/>
        <c:majorTickMark val="out"/>
        <c:minorTickMark val="none"/>
        <c:tickLblPos val="nextTo"/>
        <c:crossAx val="152106496"/>
        <c:crosses val="autoZero"/>
        <c:crossBetween val="between"/>
      </c:valAx>
    </c:plotArea>
    <c:plotVisOnly val="0"/>
    <c:dispBlanksAs val="gap"/>
    <c:showDLblsOverMax val="0"/>
  </c:chart>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22"/>
    </mc:Choice>
    <mc:Fallback>
      <c:style val="22"/>
    </mc:Fallback>
  </mc:AlternateContent>
  <c:chart>
    <c:title>
      <c:tx>
        <c:rich>
          <a:bodyPr/>
          <a:lstStyle/>
          <a:p>
            <a:pPr>
              <a:defRPr sz="1200"/>
            </a:pPr>
            <a:r>
              <a:rPr lang="en-US" sz="1200"/>
              <a:t>4. Evolution du ratio consommation/indicateur</a:t>
            </a:r>
          </a:p>
        </c:rich>
      </c:tx>
      <c:overlay val="0"/>
    </c:title>
    <c:autoTitleDeleted val="0"/>
    <c:plotArea>
      <c:layout>
        <c:manualLayout>
          <c:layoutTarget val="inner"/>
          <c:xMode val="edge"/>
          <c:yMode val="edge"/>
          <c:x val="0.12215806960962419"/>
          <c:y val="0.13622129629629628"/>
          <c:w val="0.80049831361018819"/>
          <c:h val="0.71774166666666661"/>
        </c:manualLayout>
      </c:layout>
      <c:barChart>
        <c:barDir val="col"/>
        <c:grouping val="clustered"/>
        <c:varyColors val="0"/>
        <c:ser>
          <c:idx val="0"/>
          <c:order val="0"/>
          <c:tx>
            <c:v>Consommation spécifique</c:v>
          </c:tx>
          <c:invertIfNegative val="0"/>
          <c:cat>
            <c:multiLvlStrRef>
              <c:f>'2023'!$D$7:$D$18</c:f>
            </c:multiLvlStrRef>
          </c:cat>
          <c:val>
            <c:numRef>
              <c:f>'2023'!$S$7:$S$18</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1B7-47BA-A44D-4F487499E673}"/>
            </c:ext>
          </c:extLst>
        </c:ser>
        <c:dLbls>
          <c:showLegendKey val="0"/>
          <c:showVal val="0"/>
          <c:showCatName val="0"/>
          <c:showSerName val="0"/>
          <c:showPercent val="0"/>
          <c:showBubbleSize val="0"/>
        </c:dLbls>
        <c:gapWidth val="150"/>
        <c:axId val="152107008"/>
        <c:axId val="153233664"/>
      </c:barChart>
      <c:catAx>
        <c:axId val="152107008"/>
        <c:scaling>
          <c:orientation val="minMax"/>
        </c:scaling>
        <c:delete val="0"/>
        <c:axPos val="b"/>
        <c:majorTickMark val="out"/>
        <c:minorTickMark val="none"/>
        <c:tickLblPos val="nextTo"/>
        <c:txPr>
          <a:bodyPr rot="-2700000" vert="horz"/>
          <a:lstStyle/>
          <a:p>
            <a:pPr>
              <a:defRPr/>
            </a:pPr>
            <a:endParaRPr lang="fr-FR"/>
          </a:p>
        </c:txPr>
        <c:crossAx val="153233664"/>
        <c:crosses val="autoZero"/>
        <c:auto val="1"/>
        <c:lblAlgn val="ctr"/>
        <c:lblOffset val="20"/>
        <c:tickLblSkip val="1"/>
        <c:noMultiLvlLbl val="0"/>
      </c:catAx>
      <c:valAx>
        <c:axId val="153233664"/>
        <c:scaling>
          <c:orientation val="minMax"/>
        </c:scaling>
        <c:delete val="0"/>
        <c:axPos val="l"/>
        <c:majorGridlines/>
        <c:title>
          <c:tx>
            <c:rich>
              <a:bodyPr rot="-5400000" vert="horz"/>
              <a:lstStyle/>
              <a:p>
                <a:pPr>
                  <a:defRPr sz="1050"/>
                </a:pPr>
                <a:r>
                  <a:rPr lang="en-US" sz="1050"/>
                  <a:t>Ratio (kWh/indicateur)</a:t>
                </a:r>
              </a:p>
            </c:rich>
          </c:tx>
          <c:layout>
            <c:manualLayout>
              <c:xMode val="edge"/>
              <c:yMode val="edge"/>
              <c:x val="3.487847222222222E-2"/>
              <c:y val="0.28791583333333332"/>
            </c:manualLayout>
          </c:layout>
          <c:overlay val="0"/>
        </c:title>
        <c:numFmt formatCode="0" sourceLinked="0"/>
        <c:majorTickMark val="out"/>
        <c:minorTickMark val="none"/>
        <c:tickLblPos val="nextTo"/>
        <c:crossAx val="152107008"/>
        <c:crosses val="autoZero"/>
        <c:crossBetween val="between"/>
      </c:valAx>
    </c:plotArea>
    <c:plotVisOnly val="0"/>
    <c:dispBlanksAs val="gap"/>
    <c:showDLblsOverMax val="0"/>
  </c:chart>
  <c:printSettings>
    <c:headerFooter/>
    <c:pageMargins b="0.75" l="0.7" r="0.7" t="0.75" header="0.3" footer="0.3"/>
    <c:pageSetup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8. Evolution de la consommation et du coût annuel</a:t>
            </a:r>
          </a:p>
        </c:rich>
      </c:tx>
      <c:overlay val="0"/>
    </c:title>
    <c:autoTitleDeleted val="0"/>
    <c:plotArea>
      <c:layout>
        <c:manualLayout>
          <c:layoutTarget val="inner"/>
          <c:xMode val="edge"/>
          <c:yMode val="edge"/>
          <c:x val="0.13405447665531259"/>
          <c:y val="0.13345308641975309"/>
          <c:w val="0.73450471184012489"/>
          <c:h val="0.67772111111111111"/>
        </c:manualLayout>
      </c:layout>
      <c:barChart>
        <c:barDir val="col"/>
        <c:grouping val="stacked"/>
        <c:varyColors val="0"/>
        <c:ser>
          <c:idx val="0"/>
          <c:order val="0"/>
          <c:tx>
            <c:v>Consommation HC</c:v>
          </c:tx>
          <c:invertIfNegative val="0"/>
          <c:cat>
            <c:multiLvlStrRef>
              <c:f>'2023'!$D$7:$D$18</c:f>
            </c:multiLvlStrRef>
          </c:cat>
          <c:val>
            <c:numRef>
              <c:f>'2023'!$F$7:$F$18</c:f>
              <c:numCache>
                <c:formatCode>General</c:formatCode>
                <c:ptCount val="12"/>
              </c:numCache>
            </c:numRef>
          </c:val>
          <c:extLst>
            <c:ext xmlns:c16="http://schemas.microsoft.com/office/drawing/2014/chart" uri="{C3380CC4-5D6E-409C-BE32-E72D297353CC}">
              <c16:uniqueId val="{00000000-7C67-4663-B89C-3CA75620E84A}"/>
            </c:ext>
          </c:extLst>
        </c:ser>
        <c:ser>
          <c:idx val="2"/>
          <c:order val="1"/>
          <c:tx>
            <c:v>Consommation HP</c:v>
          </c:tx>
          <c:invertIfNegative val="0"/>
          <c:cat>
            <c:multiLvlStrRef>
              <c:f>'2023'!$D$7:$D$18</c:f>
            </c:multiLvlStrRef>
          </c:cat>
          <c:val>
            <c:numRef>
              <c:f>'2023'!$E$7:$E$18</c:f>
              <c:numCache>
                <c:formatCode>General</c:formatCode>
                <c:ptCount val="12"/>
              </c:numCache>
            </c:numRef>
          </c:val>
          <c:extLst>
            <c:ext xmlns:c16="http://schemas.microsoft.com/office/drawing/2014/chart" uri="{C3380CC4-5D6E-409C-BE32-E72D297353CC}">
              <c16:uniqueId val="{00000001-7C67-4663-B89C-3CA75620E84A}"/>
            </c:ext>
          </c:extLst>
        </c:ser>
        <c:dLbls>
          <c:showLegendKey val="0"/>
          <c:showVal val="0"/>
          <c:showCatName val="0"/>
          <c:showSerName val="0"/>
          <c:showPercent val="0"/>
          <c:showBubbleSize val="0"/>
        </c:dLbls>
        <c:gapWidth val="150"/>
        <c:overlap val="100"/>
        <c:axId val="152107520"/>
        <c:axId val="153235392"/>
      </c:barChart>
      <c:lineChart>
        <c:grouping val="standard"/>
        <c:varyColors val="0"/>
        <c:ser>
          <c:idx val="1"/>
          <c:order val="2"/>
          <c:tx>
            <c:v>Coût</c:v>
          </c:tx>
          <c:spPr>
            <a:ln w="34925">
              <a:solidFill>
                <a:schemeClr val="accent2"/>
              </a:solidFill>
            </a:ln>
          </c:spPr>
          <c:marker>
            <c:symbol val="none"/>
          </c:marker>
          <c:cat>
            <c:multiLvlStrRef>
              <c:f>'2023'!$D$7:$D$18</c:f>
            </c:multiLvlStrRef>
          </c:cat>
          <c:val>
            <c:numRef>
              <c:f>'2023'!$K$7:$K$18</c:f>
              <c:numCache>
                <c:formatCode>0.00</c:formatCode>
                <c:ptCount val="12"/>
              </c:numCache>
            </c:numRef>
          </c:val>
          <c:smooth val="0"/>
          <c:extLst>
            <c:ext xmlns:c16="http://schemas.microsoft.com/office/drawing/2014/chart" uri="{C3380CC4-5D6E-409C-BE32-E72D297353CC}">
              <c16:uniqueId val="{00000002-7C67-4663-B89C-3CA75620E84A}"/>
            </c:ext>
          </c:extLst>
        </c:ser>
        <c:dLbls>
          <c:showLegendKey val="0"/>
          <c:showVal val="0"/>
          <c:showCatName val="0"/>
          <c:showSerName val="0"/>
          <c:showPercent val="0"/>
          <c:showBubbleSize val="0"/>
        </c:dLbls>
        <c:marker val="1"/>
        <c:smooth val="0"/>
        <c:axId val="152681984"/>
        <c:axId val="153235968"/>
      </c:lineChart>
      <c:catAx>
        <c:axId val="152107520"/>
        <c:scaling>
          <c:orientation val="minMax"/>
        </c:scaling>
        <c:delete val="0"/>
        <c:axPos val="b"/>
        <c:numFmt formatCode="General" sourceLinked="1"/>
        <c:majorTickMark val="out"/>
        <c:minorTickMark val="none"/>
        <c:tickLblPos val="nextTo"/>
        <c:txPr>
          <a:bodyPr rot="-2700000" vert="horz"/>
          <a:lstStyle/>
          <a:p>
            <a:pPr>
              <a:defRPr/>
            </a:pPr>
            <a:endParaRPr lang="fr-FR"/>
          </a:p>
        </c:txPr>
        <c:crossAx val="153235392"/>
        <c:crosses val="autoZero"/>
        <c:auto val="1"/>
        <c:lblAlgn val="ctr"/>
        <c:lblOffset val="20"/>
        <c:noMultiLvlLbl val="0"/>
      </c:catAx>
      <c:valAx>
        <c:axId val="153235392"/>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2107520"/>
        <c:crosses val="autoZero"/>
        <c:crossBetween val="between"/>
      </c:valAx>
      <c:valAx>
        <c:axId val="153235968"/>
        <c:scaling>
          <c:orientation val="minMax"/>
        </c:scaling>
        <c:delete val="0"/>
        <c:axPos val="r"/>
        <c:title>
          <c:tx>
            <c:rich>
              <a:bodyPr rot="-5400000" vert="horz"/>
              <a:lstStyle/>
              <a:p>
                <a:pPr>
                  <a:defRPr sz="1100"/>
                </a:pPr>
                <a:r>
                  <a:rPr lang="en-US" sz="1100"/>
                  <a:t>Coût (€)</a:t>
                </a:r>
              </a:p>
            </c:rich>
          </c:tx>
          <c:overlay val="0"/>
        </c:title>
        <c:numFmt formatCode="0" sourceLinked="0"/>
        <c:majorTickMark val="out"/>
        <c:minorTickMark val="none"/>
        <c:tickLblPos val="nextTo"/>
        <c:crossAx val="152681984"/>
        <c:crosses val="max"/>
        <c:crossBetween val="between"/>
      </c:valAx>
      <c:catAx>
        <c:axId val="152681984"/>
        <c:scaling>
          <c:orientation val="minMax"/>
        </c:scaling>
        <c:delete val="1"/>
        <c:axPos val="b"/>
        <c:numFmt formatCode="General" sourceLinked="1"/>
        <c:majorTickMark val="out"/>
        <c:minorTickMark val="none"/>
        <c:tickLblPos val="nextTo"/>
        <c:crossAx val="153235968"/>
        <c:crosses val="autoZero"/>
        <c:auto val="1"/>
        <c:lblAlgn val="ctr"/>
        <c:lblOffset val="100"/>
        <c:noMultiLvlLbl val="0"/>
      </c:catAx>
    </c:plotArea>
    <c:legend>
      <c:legendPos val="b"/>
      <c:layout>
        <c:manualLayout>
          <c:xMode val="edge"/>
          <c:yMode val="edge"/>
          <c:x val="0.14825881696837853"/>
          <c:y val="0.92120861111111108"/>
          <c:w val="0.68094998026137488"/>
          <c:h val="7.2651733052579368E-2"/>
        </c:manualLayout>
      </c:layout>
      <c:overlay val="0"/>
    </c:legend>
    <c:plotVisOnly val="0"/>
    <c:dispBlanksAs val="gap"/>
    <c:showDLblsOverMax val="0"/>
  </c:chart>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3. Evolution de la consommation et</a:t>
            </a:r>
            <a:r>
              <a:rPr lang="en-US" sz="1200" baseline="0"/>
              <a:t> de </a:t>
            </a:r>
            <a:r>
              <a:rPr lang="en-US" sz="1200"/>
              <a:t>l'indicateur</a:t>
            </a:r>
          </a:p>
        </c:rich>
      </c:tx>
      <c:overlay val="0"/>
    </c:title>
    <c:autoTitleDeleted val="0"/>
    <c:plotArea>
      <c:layout>
        <c:manualLayout>
          <c:layoutTarget val="inner"/>
          <c:xMode val="edge"/>
          <c:yMode val="edge"/>
          <c:x val="0.12308684466694479"/>
          <c:y val="0.13345308641975309"/>
          <c:w val="0.75213409122514252"/>
          <c:h val="0.66008222222222224"/>
        </c:manualLayout>
      </c:layout>
      <c:barChart>
        <c:barDir val="col"/>
        <c:grouping val="clustered"/>
        <c:varyColors val="0"/>
        <c:ser>
          <c:idx val="0"/>
          <c:order val="1"/>
          <c:tx>
            <c:v>Consommation totale</c:v>
          </c:tx>
          <c:invertIfNegative val="0"/>
          <c:dPt>
            <c:idx val="3"/>
            <c:invertIfNegative val="0"/>
            <c:bubble3D val="0"/>
            <c:extLst>
              <c:ext xmlns:c16="http://schemas.microsoft.com/office/drawing/2014/chart" uri="{C3380CC4-5D6E-409C-BE32-E72D297353CC}">
                <c16:uniqueId val="{00000000-B8FC-4B62-A14A-283F3D63B93F}"/>
              </c:ext>
            </c:extLst>
          </c:dPt>
          <c:cat>
            <c:multiLvlStrRef>
              <c:f>'2023'!$D$7:$D$18</c:f>
            </c:multiLvlStrRef>
          </c:cat>
          <c:val>
            <c:numRef>
              <c:f>'2023'!$I$7:$I$18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8FC-4B62-A14A-283F3D63B93F}"/>
            </c:ext>
          </c:extLst>
        </c:ser>
        <c:dLbls>
          <c:showLegendKey val="0"/>
          <c:showVal val="0"/>
          <c:showCatName val="0"/>
          <c:showSerName val="0"/>
          <c:showPercent val="0"/>
          <c:showBubbleSize val="0"/>
        </c:dLbls>
        <c:gapWidth val="150"/>
        <c:axId val="152108544"/>
        <c:axId val="153238272"/>
      </c:barChart>
      <c:lineChart>
        <c:grouping val="standard"/>
        <c:varyColors val="0"/>
        <c:ser>
          <c:idx val="1"/>
          <c:order val="0"/>
          <c:tx>
            <c:v>Indicateur</c:v>
          </c:tx>
          <c:spPr>
            <a:ln w="34925">
              <a:solidFill>
                <a:schemeClr val="accent3">
                  <a:lumMod val="75000"/>
                </a:schemeClr>
              </a:solidFill>
            </a:ln>
          </c:spPr>
          <c:marker>
            <c:symbol val="diamond"/>
            <c:size val="7"/>
            <c:spPr>
              <a:solidFill>
                <a:schemeClr val="accent3">
                  <a:lumMod val="75000"/>
                </a:schemeClr>
              </a:solidFill>
              <a:ln>
                <a:solidFill>
                  <a:schemeClr val="accent3">
                    <a:lumMod val="50000"/>
                  </a:schemeClr>
                </a:solidFill>
              </a:ln>
            </c:spPr>
          </c:marker>
          <c:cat>
            <c:multiLvlStrRef>
              <c:f>'2023'!$D$7:$D$18</c:f>
            </c:multiLvlStrRef>
          </c:cat>
          <c:val>
            <c:numRef>
              <c:f>'2023'!$R$7:$R$18</c:f>
              <c:numCache>
                <c:formatCode>0.00</c:formatCode>
                <c:ptCount val="12"/>
              </c:numCache>
            </c:numRef>
          </c:val>
          <c:smooth val="0"/>
          <c:extLst>
            <c:ext xmlns:c16="http://schemas.microsoft.com/office/drawing/2014/chart" uri="{C3380CC4-5D6E-409C-BE32-E72D297353CC}">
              <c16:uniqueId val="{00000002-B8FC-4B62-A14A-283F3D63B93F}"/>
            </c:ext>
          </c:extLst>
        </c:ser>
        <c:dLbls>
          <c:showLegendKey val="0"/>
          <c:showVal val="0"/>
          <c:showCatName val="0"/>
          <c:showSerName val="0"/>
          <c:showPercent val="0"/>
          <c:showBubbleSize val="0"/>
        </c:dLbls>
        <c:marker val="1"/>
        <c:smooth val="0"/>
        <c:axId val="153571840"/>
        <c:axId val="153238848"/>
      </c:lineChart>
      <c:catAx>
        <c:axId val="152108544"/>
        <c:scaling>
          <c:orientation val="minMax"/>
        </c:scaling>
        <c:delete val="0"/>
        <c:axPos val="b"/>
        <c:numFmt formatCode="General" sourceLinked="1"/>
        <c:majorTickMark val="out"/>
        <c:minorTickMark val="none"/>
        <c:tickLblPos val="nextTo"/>
        <c:txPr>
          <a:bodyPr rot="-2700000"/>
          <a:lstStyle/>
          <a:p>
            <a:pPr>
              <a:defRPr/>
            </a:pPr>
            <a:endParaRPr lang="fr-FR"/>
          </a:p>
        </c:txPr>
        <c:crossAx val="153238272"/>
        <c:crosses val="autoZero"/>
        <c:auto val="1"/>
        <c:lblAlgn val="ctr"/>
        <c:lblOffset val="100"/>
        <c:noMultiLvlLbl val="0"/>
      </c:catAx>
      <c:valAx>
        <c:axId val="153238272"/>
        <c:scaling>
          <c:orientation val="minMax"/>
        </c:scaling>
        <c:delete val="0"/>
        <c:axPos val="l"/>
        <c:majorGridlines/>
        <c:title>
          <c:tx>
            <c:rich>
              <a:bodyPr rot="-5400000" vert="horz"/>
              <a:lstStyle/>
              <a:p>
                <a:pPr>
                  <a:defRPr sz="1100"/>
                </a:pPr>
                <a:r>
                  <a:rPr lang="en-US" sz="1100"/>
                  <a:t>Consommation totale (kWh)</a:t>
                </a:r>
              </a:p>
            </c:rich>
          </c:tx>
          <c:layout>
            <c:manualLayout>
              <c:xMode val="edge"/>
              <c:yMode val="edge"/>
              <c:x val="1.7525740740740741E-2"/>
              <c:y val="0.25858888888888887"/>
            </c:manualLayout>
          </c:layout>
          <c:overlay val="0"/>
        </c:title>
        <c:numFmt formatCode="0" sourceLinked="0"/>
        <c:majorTickMark val="out"/>
        <c:minorTickMark val="none"/>
        <c:tickLblPos val="nextTo"/>
        <c:crossAx val="152108544"/>
        <c:crosses val="autoZero"/>
        <c:crossBetween val="between"/>
      </c:valAx>
      <c:valAx>
        <c:axId val="153238848"/>
        <c:scaling>
          <c:orientation val="minMax"/>
        </c:scaling>
        <c:delete val="0"/>
        <c:axPos val="r"/>
        <c:title>
          <c:tx>
            <c:rich>
              <a:bodyPr rot="-5400000" vert="horz"/>
              <a:lstStyle/>
              <a:p>
                <a:pPr>
                  <a:defRPr sz="1050"/>
                </a:pPr>
                <a:r>
                  <a:rPr lang="en-US" sz="1050"/>
                  <a:t>Indicateur</a:t>
                </a:r>
              </a:p>
            </c:rich>
          </c:tx>
          <c:layout>
            <c:manualLayout>
              <c:xMode val="edge"/>
              <c:yMode val="edge"/>
              <c:x val="0.93247314132320624"/>
              <c:y val="0.3443963888888889"/>
            </c:manualLayout>
          </c:layout>
          <c:overlay val="0"/>
        </c:title>
        <c:numFmt formatCode="0" sourceLinked="0"/>
        <c:majorTickMark val="out"/>
        <c:minorTickMark val="none"/>
        <c:tickLblPos val="nextTo"/>
        <c:crossAx val="153571840"/>
        <c:crosses val="max"/>
        <c:crossBetween val="between"/>
      </c:valAx>
      <c:catAx>
        <c:axId val="153571840"/>
        <c:scaling>
          <c:orientation val="minMax"/>
        </c:scaling>
        <c:delete val="1"/>
        <c:axPos val="b"/>
        <c:numFmt formatCode="General" sourceLinked="1"/>
        <c:majorTickMark val="out"/>
        <c:minorTickMark val="none"/>
        <c:tickLblPos val="nextTo"/>
        <c:crossAx val="153238848"/>
        <c:crosses val="autoZero"/>
        <c:auto val="1"/>
        <c:lblAlgn val="ctr"/>
        <c:lblOffset val="100"/>
        <c:noMultiLvlLbl val="0"/>
      </c:catAx>
    </c:plotArea>
    <c:legend>
      <c:legendPos val="b"/>
      <c:layout>
        <c:manualLayout>
          <c:xMode val="edge"/>
          <c:yMode val="edge"/>
          <c:x val="0.19906957876730319"/>
          <c:y val="0.92473638888888887"/>
          <c:w val="0.47106923643463305"/>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1. Evolution de la consommation </a:t>
            </a:r>
          </a:p>
        </c:rich>
      </c:tx>
      <c:overlay val="0"/>
    </c:title>
    <c:autoTitleDeleted val="0"/>
    <c:plotArea>
      <c:layout>
        <c:manualLayout>
          <c:layoutTarget val="inner"/>
          <c:xMode val="edge"/>
          <c:yMode val="edge"/>
          <c:x val="0.14038121290078862"/>
          <c:y val="0.13345308641975309"/>
          <c:w val="0.78312374314206634"/>
          <c:h val="0.67380111111111107"/>
        </c:manualLayout>
      </c:layout>
      <c:barChart>
        <c:barDir val="col"/>
        <c:grouping val="clustered"/>
        <c:varyColors val="0"/>
        <c:ser>
          <c:idx val="0"/>
          <c:order val="0"/>
          <c:tx>
            <c:v>Consommation HC</c:v>
          </c:tx>
          <c:invertIfNegative val="0"/>
          <c:cat>
            <c:multiLvlStrRef>
              <c:f>'2023'!$D$7:$D$18</c:f>
            </c:multiLvlStrRef>
          </c:cat>
          <c:val>
            <c:numRef>
              <c:f>'2023'!$F$7:$F$18</c:f>
              <c:numCache>
                <c:formatCode>General</c:formatCode>
                <c:ptCount val="12"/>
              </c:numCache>
            </c:numRef>
          </c:val>
          <c:extLst>
            <c:ext xmlns:c16="http://schemas.microsoft.com/office/drawing/2014/chart" uri="{C3380CC4-5D6E-409C-BE32-E72D297353CC}">
              <c16:uniqueId val="{00000000-D5E6-4123-8006-7A4FC8095B1A}"/>
            </c:ext>
          </c:extLst>
        </c:ser>
        <c:ser>
          <c:idx val="2"/>
          <c:order val="1"/>
          <c:tx>
            <c:v>Consommation HP</c:v>
          </c:tx>
          <c:invertIfNegative val="0"/>
          <c:cat>
            <c:multiLvlStrRef>
              <c:f>'2023'!$D$7:$D$18</c:f>
            </c:multiLvlStrRef>
          </c:cat>
          <c:val>
            <c:numRef>
              <c:f>'2023'!$E$7:$E$18</c:f>
              <c:numCache>
                <c:formatCode>General</c:formatCode>
                <c:ptCount val="12"/>
              </c:numCache>
            </c:numRef>
          </c:val>
          <c:extLst>
            <c:ext xmlns:c16="http://schemas.microsoft.com/office/drawing/2014/chart" uri="{C3380CC4-5D6E-409C-BE32-E72D297353CC}">
              <c16:uniqueId val="{00000001-D5E6-4123-8006-7A4FC8095B1A}"/>
            </c:ext>
          </c:extLst>
        </c:ser>
        <c:ser>
          <c:idx val="1"/>
          <c:order val="2"/>
          <c:tx>
            <c:v>Consommation totale</c:v>
          </c:tx>
          <c:invertIfNegative val="0"/>
          <c:cat>
            <c:multiLvlStrRef>
              <c:f>'2023'!$D$7:$D$18</c:f>
            </c:multiLvlStrRef>
          </c:cat>
          <c:val>
            <c:numRef>
              <c:f>'2023'!$I$7:$I$18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5E6-4123-8006-7A4FC8095B1A}"/>
            </c:ext>
          </c:extLst>
        </c:ser>
        <c:dLbls>
          <c:showLegendKey val="0"/>
          <c:showVal val="0"/>
          <c:showCatName val="0"/>
          <c:showSerName val="0"/>
          <c:showPercent val="0"/>
          <c:showBubbleSize val="0"/>
        </c:dLbls>
        <c:gapWidth val="150"/>
        <c:axId val="153572864"/>
        <c:axId val="153199744"/>
      </c:barChart>
      <c:catAx>
        <c:axId val="153572864"/>
        <c:scaling>
          <c:orientation val="minMax"/>
        </c:scaling>
        <c:delete val="0"/>
        <c:axPos val="b"/>
        <c:numFmt formatCode="General" sourceLinked="0"/>
        <c:majorTickMark val="out"/>
        <c:minorTickMark val="none"/>
        <c:tickLblPos val="nextTo"/>
        <c:txPr>
          <a:bodyPr rot="-2700000" vert="horz"/>
          <a:lstStyle/>
          <a:p>
            <a:pPr>
              <a:defRPr sz="1000"/>
            </a:pPr>
            <a:endParaRPr lang="fr-FR"/>
          </a:p>
        </c:txPr>
        <c:crossAx val="153199744"/>
        <c:crosses val="autoZero"/>
        <c:auto val="0"/>
        <c:lblAlgn val="ctr"/>
        <c:lblOffset val="100"/>
        <c:noMultiLvlLbl val="0"/>
      </c:catAx>
      <c:valAx>
        <c:axId val="153199744"/>
        <c:scaling>
          <c:orientation val="minMax"/>
        </c:scaling>
        <c:delete val="0"/>
        <c:axPos val="l"/>
        <c:majorGridlines/>
        <c:title>
          <c:tx>
            <c:rich>
              <a:bodyPr rot="-5400000" vert="horz"/>
              <a:lstStyle/>
              <a:p>
                <a:pPr>
                  <a:defRPr sz="1100"/>
                </a:pPr>
                <a:r>
                  <a:rPr lang="en-US" sz="1100"/>
                  <a:t>Consommation (kWh)</a:t>
                </a:r>
              </a:p>
            </c:rich>
          </c:tx>
          <c:layout>
            <c:manualLayout>
              <c:xMode val="edge"/>
              <c:yMode val="edge"/>
              <c:x val="1.7525740740740741E-2"/>
              <c:y val="0.25858888888888887"/>
            </c:manualLayout>
          </c:layout>
          <c:overlay val="0"/>
        </c:title>
        <c:numFmt formatCode="General" sourceLinked="1"/>
        <c:majorTickMark val="out"/>
        <c:minorTickMark val="none"/>
        <c:tickLblPos val="nextTo"/>
        <c:crossAx val="153572864"/>
        <c:crosses val="autoZero"/>
        <c:crossBetween val="between"/>
      </c:valAx>
    </c:plotArea>
    <c:legend>
      <c:legendPos val="b"/>
      <c:layout>
        <c:manualLayout>
          <c:xMode val="edge"/>
          <c:yMode val="edge"/>
          <c:x val="0.14825888888888888"/>
          <c:y val="0.92591234567901237"/>
          <c:w val="0.72150364583333337"/>
          <c:h val="6.3792500000000002E-2"/>
        </c:manualLayout>
      </c:layout>
      <c:overlay val="0"/>
    </c:legend>
    <c:plotVisOnly val="0"/>
    <c:dispBlanksAs val="gap"/>
    <c:showDLblsOverMax val="0"/>
  </c:chart>
  <c:printSettings>
    <c:headerFooter/>
    <c:pageMargins b="0.75" l="0.7" r="0.7" t="0.75" header="0.3" footer="0.3"/>
    <c:pageSetup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200"/>
            </a:pPr>
            <a:r>
              <a:rPr lang="en-US" sz="1200"/>
              <a:t>2. Evolution de la consommation journalière moyenne</a:t>
            </a:r>
          </a:p>
        </c:rich>
      </c:tx>
      <c:overlay val="0"/>
    </c:title>
    <c:autoTitleDeleted val="0"/>
    <c:plotArea>
      <c:layout>
        <c:manualLayout>
          <c:layoutTarget val="inner"/>
          <c:xMode val="edge"/>
          <c:yMode val="edge"/>
          <c:x val="0.12385394355705133"/>
          <c:y val="0.13345308641975309"/>
          <c:w val="0.79965101248580361"/>
          <c:h val="0.65890617283950614"/>
        </c:manualLayout>
      </c:layout>
      <c:lineChart>
        <c:grouping val="standard"/>
        <c:varyColors val="0"/>
        <c:ser>
          <c:idx val="0"/>
          <c:order val="0"/>
          <c:tx>
            <c:v>Consommation HC</c:v>
          </c:tx>
          <c:spPr>
            <a:ln w="38100">
              <a:solidFill>
                <a:schemeClr val="accent5">
                  <a:lumMod val="75000"/>
                </a:schemeClr>
              </a:solidFill>
            </a:ln>
          </c:spPr>
          <c:marker>
            <c:symbol val="diamond"/>
            <c:size val="6"/>
            <c:spPr>
              <a:solidFill>
                <a:schemeClr val="accent5">
                  <a:lumMod val="75000"/>
                </a:schemeClr>
              </a:solidFill>
            </c:spPr>
          </c:marker>
          <c:cat>
            <c:multiLvlStrRef>
              <c:f>'2022'!$D$7:$D$18</c:f>
            </c:multiLvlStrRef>
          </c:cat>
          <c:val>
            <c:numRef>
              <c:f>'2022'!$H$7:$H$18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1A5-4164-85D4-04F1CC33FEBF}"/>
            </c:ext>
          </c:extLst>
        </c:ser>
        <c:ser>
          <c:idx val="2"/>
          <c:order val="1"/>
          <c:tx>
            <c:v>Consommation HP</c:v>
          </c:tx>
          <c:spPr>
            <a:ln w="38100">
              <a:solidFill>
                <a:schemeClr val="accent5"/>
              </a:solidFill>
            </a:ln>
          </c:spPr>
          <c:marker>
            <c:symbol val="triangle"/>
            <c:size val="6"/>
            <c:spPr>
              <a:solidFill>
                <a:schemeClr val="accent5"/>
              </a:solidFill>
            </c:spPr>
          </c:marker>
          <c:cat>
            <c:multiLvlStrRef>
              <c:f>'2022'!$D$7:$D$18</c:f>
            </c:multiLvlStrRef>
          </c:cat>
          <c:val>
            <c:numRef>
              <c:f>'2022'!$G$7:$G$18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1A5-4164-85D4-04F1CC33FEBF}"/>
            </c:ext>
          </c:extLst>
        </c:ser>
        <c:ser>
          <c:idx val="1"/>
          <c:order val="2"/>
          <c:tx>
            <c:v>Consommation totale</c:v>
          </c:tx>
          <c:spPr>
            <a:ln w="38100">
              <a:solidFill>
                <a:schemeClr val="accent5">
                  <a:lumMod val="50000"/>
                </a:schemeClr>
              </a:solidFill>
            </a:ln>
          </c:spPr>
          <c:marker>
            <c:symbol val="square"/>
            <c:size val="6"/>
            <c:spPr>
              <a:solidFill>
                <a:schemeClr val="accent5">
                  <a:lumMod val="50000"/>
                </a:schemeClr>
              </a:solidFill>
            </c:spPr>
          </c:marker>
          <c:cat>
            <c:multiLvlStrRef>
              <c:f>'2022'!$D$7:$D$18</c:f>
            </c:multiLvlStrRef>
          </c:cat>
          <c:val>
            <c:numRef>
              <c:f>'2022'!$J$7:$J$18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C1A5-4164-85D4-04F1CC33FEBF}"/>
            </c:ext>
          </c:extLst>
        </c:ser>
        <c:dLbls>
          <c:showLegendKey val="0"/>
          <c:showVal val="0"/>
          <c:showCatName val="0"/>
          <c:showSerName val="0"/>
          <c:showPercent val="0"/>
          <c:showBubbleSize val="0"/>
        </c:dLbls>
        <c:marker val="1"/>
        <c:smooth val="0"/>
        <c:axId val="153638400"/>
        <c:axId val="153202048"/>
      </c:lineChart>
      <c:catAx>
        <c:axId val="153638400"/>
        <c:scaling>
          <c:orientation val="minMax"/>
        </c:scaling>
        <c:delete val="0"/>
        <c:axPos val="b"/>
        <c:numFmt formatCode="mm/yyyy" sourceLinked="0"/>
        <c:majorTickMark val="out"/>
        <c:minorTickMark val="none"/>
        <c:tickLblPos val="nextTo"/>
        <c:txPr>
          <a:bodyPr rot="-2700000" vert="horz"/>
          <a:lstStyle/>
          <a:p>
            <a:pPr>
              <a:defRPr/>
            </a:pPr>
            <a:endParaRPr lang="fr-FR"/>
          </a:p>
        </c:txPr>
        <c:crossAx val="153202048"/>
        <c:crosses val="autoZero"/>
        <c:auto val="1"/>
        <c:lblAlgn val="ctr"/>
        <c:lblOffset val="20"/>
        <c:noMultiLvlLbl val="0"/>
      </c:catAx>
      <c:valAx>
        <c:axId val="153202048"/>
        <c:scaling>
          <c:orientation val="minMax"/>
        </c:scaling>
        <c:delete val="0"/>
        <c:axPos val="l"/>
        <c:majorGridlines/>
        <c:title>
          <c:tx>
            <c:rich>
              <a:bodyPr rot="-5400000" vert="horz"/>
              <a:lstStyle/>
              <a:p>
                <a:pPr>
                  <a:defRPr sz="1100"/>
                </a:pPr>
                <a:r>
                  <a:rPr lang="en-US" sz="1100"/>
                  <a:t>Consommation (kWh/jour)</a:t>
                </a:r>
              </a:p>
            </c:rich>
          </c:tx>
          <c:layout>
            <c:manualLayout>
              <c:xMode val="edge"/>
              <c:yMode val="edge"/>
              <c:x val="1.7525802528624859E-2"/>
              <c:y val="0.2233111111111111"/>
            </c:manualLayout>
          </c:layout>
          <c:overlay val="0"/>
        </c:title>
        <c:numFmt formatCode="0" sourceLinked="0"/>
        <c:majorTickMark val="out"/>
        <c:minorTickMark val="none"/>
        <c:tickLblPos val="nextTo"/>
        <c:crossAx val="153638400"/>
        <c:crosses val="autoZero"/>
        <c:crossBetween val="between"/>
      </c:valAx>
    </c:plotArea>
    <c:legend>
      <c:legendPos val="b"/>
      <c:layout>
        <c:manualLayout>
          <c:xMode val="edge"/>
          <c:yMode val="edge"/>
          <c:x val="0.10576020884221923"/>
          <c:y val="0.91415308641975312"/>
          <c:w val="0.85174109855959923"/>
          <c:h val="7.0880555555555558E-2"/>
        </c:manualLayout>
      </c:layout>
      <c:overlay val="0"/>
    </c:legend>
    <c:plotVisOnly val="0"/>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8" Type="http://schemas.openxmlformats.org/officeDocument/2006/relationships/chart" Target="../charts/chart76.xml"/><Relationship Id="rId3" Type="http://schemas.openxmlformats.org/officeDocument/2006/relationships/chart" Target="../charts/chart71.xml"/><Relationship Id="rId7" Type="http://schemas.openxmlformats.org/officeDocument/2006/relationships/chart" Target="../charts/chart75.xml"/><Relationship Id="rId2" Type="http://schemas.openxmlformats.org/officeDocument/2006/relationships/chart" Target="../charts/chart70.xml"/><Relationship Id="rId1" Type="http://schemas.openxmlformats.org/officeDocument/2006/relationships/chart" Target="../charts/chart69.xml"/><Relationship Id="rId6" Type="http://schemas.openxmlformats.org/officeDocument/2006/relationships/chart" Target="../charts/chart74.xml"/><Relationship Id="rId5" Type="http://schemas.openxmlformats.org/officeDocument/2006/relationships/chart" Target="../charts/chart7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86.xml"/><Relationship Id="rId3" Type="http://schemas.openxmlformats.org/officeDocument/2006/relationships/chart" Target="../charts/chart81.xml"/><Relationship Id="rId7" Type="http://schemas.openxmlformats.org/officeDocument/2006/relationships/chart" Target="../charts/chart85.xml"/><Relationship Id="rId2" Type="http://schemas.openxmlformats.org/officeDocument/2006/relationships/chart" Target="../charts/chart80.xml"/><Relationship Id="rId1" Type="http://schemas.openxmlformats.org/officeDocument/2006/relationships/chart" Target="../charts/chart79.xml"/><Relationship Id="rId6" Type="http://schemas.openxmlformats.org/officeDocument/2006/relationships/chart" Target="../charts/chart84.xml"/><Relationship Id="rId5" Type="http://schemas.openxmlformats.org/officeDocument/2006/relationships/chart" Target="../charts/chart83.xml"/><Relationship Id="rId10" Type="http://schemas.openxmlformats.org/officeDocument/2006/relationships/chart" Target="../charts/chart88.xml"/><Relationship Id="rId4" Type="http://schemas.openxmlformats.org/officeDocument/2006/relationships/chart" Target="../charts/chart82.xml"/><Relationship Id="rId9" Type="http://schemas.openxmlformats.org/officeDocument/2006/relationships/chart" Target="../charts/chart87.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96.xml"/><Relationship Id="rId3" Type="http://schemas.openxmlformats.org/officeDocument/2006/relationships/chart" Target="../charts/chart91.xml"/><Relationship Id="rId7" Type="http://schemas.openxmlformats.org/officeDocument/2006/relationships/chart" Target="../charts/chart95.xml"/><Relationship Id="rId2" Type="http://schemas.openxmlformats.org/officeDocument/2006/relationships/chart" Target="../charts/chart90.xml"/><Relationship Id="rId1" Type="http://schemas.openxmlformats.org/officeDocument/2006/relationships/chart" Target="../charts/chart89.xml"/><Relationship Id="rId6" Type="http://schemas.openxmlformats.org/officeDocument/2006/relationships/chart" Target="../charts/chart94.xml"/><Relationship Id="rId5" Type="http://schemas.openxmlformats.org/officeDocument/2006/relationships/chart" Target="../charts/chart93.xml"/><Relationship Id="rId10" Type="http://schemas.openxmlformats.org/officeDocument/2006/relationships/chart" Target="../charts/chart98.xml"/><Relationship Id="rId4" Type="http://schemas.openxmlformats.org/officeDocument/2006/relationships/chart" Target="../charts/chart92.xml"/><Relationship Id="rId9" Type="http://schemas.openxmlformats.org/officeDocument/2006/relationships/chart" Target="../charts/chart97.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106.xml"/><Relationship Id="rId3" Type="http://schemas.openxmlformats.org/officeDocument/2006/relationships/chart" Target="../charts/chart101.xml"/><Relationship Id="rId7" Type="http://schemas.openxmlformats.org/officeDocument/2006/relationships/chart" Target="../charts/chart105.xml"/><Relationship Id="rId2" Type="http://schemas.openxmlformats.org/officeDocument/2006/relationships/chart" Target="../charts/chart100.xml"/><Relationship Id="rId1" Type="http://schemas.openxmlformats.org/officeDocument/2006/relationships/chart" Target="../charts/chart99.xml"/><Relationship Id="rId6" Type="http://schemas.openxmlformats.org/officeDocument/2006/relationships/chart" Target="../charts/chart104.xml"/><Relationship Id="rId5" Type="http://schemas.openxmlformats.org/officeDocument/2006/relationships/chart" Target="../charts/chart103.xml"/><Relationship Id="rId10" Type="http://schemas.openxmlformats.org/officeDocument/2006/relationships/chart" Target="../charts/chart108.xml"/><Relationship Id="rId4" Type="http://schemas.openxmlformats.org/officeDocument/2006/relationships/chart" Target="../charts/chart102.xml"/><Relationship Id="rId9" Type="http://schemas.openxmlformats.org/officeDocument/2006/relationships/chart" Target="../charts/chart107.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116.xml"/><Relationship Id="rId3" Type="http://schemas.openxmlformats.org/officeDocument/2006/relationships/chart" Target="../charts/chart111.xml"/><Relationship Id="rId7" Type="http://schemas.openxmlformats.org/officeDocument/2006/relationships/chart" Target="../charts/chart115.xml"/><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chart" Target="../charts/chart114.xml"/><Relationship Id="rId5" Type="http://schemas.openxmlformats.org/officeDocument/2006/relationships/chart" Target="../charts/chart113.xml"/><Relationship Id="rId10" Type="http://schemas.openxmlformats.org/officeDocument/2006/relationships/chart" Target="../charts/chart118.xml"/><Relationship Id="rId4" Type="http://schemas.openxmlformats.org/officeDocument/2006/relationships/chart" Target="../charts/chart112.xml"/><Relationship Id="rId9" Type="http://schemas.openxmlformats.org/officeDocument/2006/relationships/chart" Target="../charts/chart117.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126.xml"/><Relationship Id="rId3" Type="http://schemas.openxmlformats.org/officeDocument/2006/relationships/chart" Target="../charts/chart121.xml"/><Relationship Id="rId7" Type="http://schemas.openxmlformats.org/officeDocument/2006/relationships/chart" Target="../charts/chart125.xml"/><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chart" Target="../charts/chart124.xml"/><Relationship Id="rId5" Type="http://schemas.openxmlformats.org/officeDocument/2006/relationships/chart" Target="../charts/chart123.xml"/><Relationship Id="rId10" Type="http://schemas.openxmlformats.org/officeDocument/2006/relationships/chart" Target="../charts/chart128.xml"/><Relationship Id="rId4" Type="http://schemas.openxmlformats.org/officeDocument/2006/relationships/chart" Target="../charts/chart122.xml"/><Relationship Id="rId9" Type="http://schemas.openxmlformats.org/officeDocument/2006/relationships/chart" Target="../charts/chart127.xm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6.xml"/><Relationship Id="rId3" Type="http://schemas.openxmlformats.org/officeDocument/2006/relationships/chart" Target="../charts/chart31.xml"/><Relationship Id="rId7" Type="http://schemas.openxmlformats.org/officeDocument/2006/relationships/chart" Target="../charts/chart35.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chart" Target="../charts/chart34.xml"/><Relationship Id="rId5" Type="http://schemas.openxmlformats.org/officeDocument/2006/relationships/chart" Target="../charts/chart33.xml"/><Relationship Id="rId10" Type="http://schemas.openxmlformats.org/officeDocument/2006/relationships/chart" Target="../charts/chart38.xml"/><Relationship Id="rId4" Type="http://schemas.openxmlformats.org/officeDocument/2006/relationships/chart" Target="../charts/chart32.xml"/><Relationship Id="rId9" Type="http://schemas.openxmlformats.org/officeDocument/2006/relationships/chart" Target="../charts/chart37.xml"/></Relationships>
</file>

<file path=xl/drawings/_rels/drawing7.xml.rels><?xml version="1.0" encoding="UTF-8" standalone="yes"?>
<Relationships xmlns="http://schemas.openxmlformats.org/package/2006/relationships"><Relationship Id="rId8" Type="http://schemas.openxmlformats.org/officeDocument/2006/relationships/chart" Target="../charts/chart46.xml"/><Relationship Id="rId3" Type="http://schemas.openxmlformats.org/officeDocument/2006/relationships/chart" Target="../charts/chart41.xml"/><Relationship Id="rId7" Type="http://schemas.openxmlformats.org/officeDocument/2006/relationships/chart" Target="../charts/chart45.xml"/><Relationship Id="rId2" Type="http://schemas.openxmlformats.org/officeDocument/2006/relationships/chart" Target="../charts/chart40.xml"/><Relationship Id="rId1" Type="http://schemas.openxmlformats.org/officeDocument/2006/relationships/chart" Target="../charts/chart39.xml"/><Relationship Id="rId6" Type="http://schemas.openxmlformats.org/officeDocument/2006/relationships/chart" Target="../charts/chart44.xml"/><Relationship Id="rId5" Type="http://schemas.openxmlformats.org/officeDocument/2006/relationships/chart" Target="../charts/chart43.xml"/><Relationship Id="rId10" Type="http://schemas.openxmlformats.org/officeDocument/2006/relationships/chart" Target="../charts/chart48.xml"/><Relationship Id="rId4" Type="http://schemas.openxmlformats.org/officeDocument/2006/relationships/chart" Target="../charts/chart42.xml"/><Relationship Id="rId9" Type="http://schemas.openxmlformats.org/officeDocument/2006/relationships/chart" Target="../charts/chart47.xml"/></Relationships>
</file>

<file path=xl/drawings/_rels/drawing8.xml.rels><?xml version="1.0" encoding="UTF-8" standalone="yes"?>
<Relationships xmlns="http://schemas.openxmlformats.org/package/2006/relationships"><Relationship Id="rId8" Type="http://schemas.openxmlformats.org/officeDocument/2006/relationships/chart" Target="../charts/chart56.xml"/><Relationship Id="rId3" Type="http://schemas.openxmlformats.org/officeDocument/2006/relationships/chart" Target="../charts/chart51.xml"/><Relationship Id="rId7" Type="http://schemas.openxmlformats.org/officeDocument/2006/relationships/chart" Target="../charts/chart55.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5" Type="http://schemas.openxmlformats.org/officeDocument/2006/relationships/chart" Target="../charts/chart53.xml"/><Relationship Id="rId10" Type="http://schemas.openxmlformats.org/officeDocument/2006/relationships/chart" Target="../charts/chart58.xml"/><Relationship Id="rId4" Type="http://schemas.openxmlformats.org/officeDocument/2006/relationships/chart" Target="../charts/chart52.xml"/><Relationship Id="rId9" Type="http://schemas.openxmlformats.org/officeDocument/2006/relationships/chart" Target="../charts/chart57.xml"/></Relationships>
</file>

<file path=xl/drawings/_rels/drawing9.xml.rels><?xml version="1.0" encoding="UTF-8" standalone="yes"?>
<Relationships xmlns="http://schemas.openxmlformats.org/package/2006/relationships"><Relationship Id="rId8" Type="http://schemas.openxmlformats.org/officeDocument/2006/relationships/chart" Target="../charts/chart66.xml"/><Relationship Id="rId3" Type="http://schemas.openxmlformats.org/officeDocument/2006/relationships/chart" Target="../charts/chart61.xml"/><Relationship Id="rId7" Type="http://schemas.openxmlformats.org/officeDocument/2006/relationships/chart" Target="../charts/chart65.xml"/><Relationship Id="rId2" Type="http://schemas.openxmlformats.org/officeDocument/2006/relationships/chart" Target="../charts/chart60.xml"/><Relationship Id="rId1" Type="http://schemas.openxmlformats.org/officeDocument/2006/relationships/chart" Target="../charts/chart59.xml"/><Relationship Id="rId6" Type="http://schemas.openxmlformats.org/officeDocument/2006/relationships/chart" Target="../charts/chart64.xml"/><Relationship Id="rId5" Type="http://schemas.openxmlformats.org/officeDocument/2006/relationships/chart" Target="../charts/chart63.xml"/><Relationship Id="rId10" Type="http://schemas.openxmlformats.org/officeDocument/2006/relationships/chart" Target="../charts/chart68.xml"/><Relationship Id="rId4" Type="http://schemas.openxmlformats.org/officeDocument/2006/relationships/chart" Target="../charts/chart62.xml"/><Relationship Id="rId9" Type="http://schemas.openxmlformats.org/officeDocument/2006/relationships/chart" Target="../charts/chart67.xml"/></Relationships>
</file>

<file path=xl/drawings/drawing1.xml><?xml version="1.0" encoding="utf-8"?>
<xdr:wsDr xmlns:xdr="http://schemas.openxmlformats.org/drawingml/2006/spreadsheetDrawing" xmlns:a="http://schemas.openxmlformats.org/drawingml/2006/main">
  <xdr:twoCellAnchor editAs="oneCell">
    <xdr:from>
      <xdr:col>8</xdr:col>
      <xdr:colOff>101600</xdr:colOff>
      <xdr:row>0</xdr:row>
      <xdr:rowOff>44450</xdr:rowOff>
    </xdr:from>
    <xdr:to>
      <xdr:col>10</xdr:col>
      <xdr:colOff>731250</xdr:colOff>
      <xdr:row>9</xdr:row>
      <xdr:rowOff>189055</xdr:rowOff>
    </xdr:to>
    <xdr:pic>
      <xdr:nvPicPr>
        <xdr:cNvPr id="4" name="Image 3">
          <a:extLst>
            <a:ext uri="{FF2B5EF4-FFF2-40B4-BE49-F238E27FC236}">
              <a16:creationId xmlns:a16="http://schemas.microsoft.com/office/drawing/2014/main" id="{5138206F-9675-E6D6-4374-8512EFACF1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7600" y="44450"/>
          <a:ext cx="2153650" cy="18686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9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9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9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9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9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9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9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A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A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A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A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A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A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A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A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A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A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B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B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B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B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B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B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B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B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B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C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C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C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C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C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C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C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C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C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14.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D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D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D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D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D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D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D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D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D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D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3" name="Graphique 2">
          <a:extLst>
            <a:ext uri="{FF2B5EF4-FFF2-40B4-BE49-F238E27FC236}">
              <a16:creationId xmlns:a16="http://schemas.microsoft.com/office/drawing/2014/main" id="{00000000-0008-0000-0E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4" name="Graphique 3">
          <a:extLst>
            <a:ext uri="{FF2B5EF4-FFF2-40B4-BE49-F238E27FC236}">
              <a16:creationId xmlns:a16="http://schemas.microsoft.com/office/drawing/2014/main" id="{00000000-0008-0000-0E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5" name="Graphique 4">
          <a:extLst>
            <a:ext uri="{FF2B5EF4-FFF2-40B4-BE49-F238E27FC236}">
              <a16:creationId xmlns:a16="http://schemas.microsoft.com/office/drawing/2014/main" id="{00000000-0008-0000-0E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6" name="Graphique 5">
          <a:extLst>
            <a:ext uri="{FF2B5EF4-FFF2-40B4-BE49-F238E27FC236}">
              <a16:creationId xmlns:a16="http://schemas.microsoft.com/office/drawing/2014/main" id="{00000000-0008-0000-0E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7" name="Graphique 6">
          <a:extLst>
            <a:ext uri="{FF2B5EF4-FFF2-40B4-BE49-F238E27FC236}">
              <a16:creationId xmlns:a16="http://schemas.microsoft.com/office/drawing/2014/main" id="{00000000-0008-0000-0E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9" name="Graphique 8">
          <a:extLst>
            <a:ext uri="{FF2B5EF4-FFF2-40B4-BE49-F238E27FC236}">
              <a16:creationId xmlns:a16="http://schemas.microsoft.com/office/drawing/2014/main" id="{00000000-0008-0000-0E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10" name="Graphique 9">
          <a:extLst>
            <a:ext uri="{FF2B5EF4-FFF2-40B4-BE49-F238E27FC236}">
              <a16:creationId xmlns:a16="http://schemas.microsoft.com/office/drawing/2014/main" id="{00000000-0008-0000-0E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11" name="Graphique 10">
          <a:extLst>
            <a:ext uri="{FF2B5EF4-FFF2-40B4-BE49-F238E27FC236}">
              <a16:creationId xmlns:a16="http://schemas.microsoft.com/office/drawing/2014/main" id="{00000000-0008-0000-0E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2" name="Graphique 11">
          <a:extLst>
            <a:ext uri="{FF2B5EF4-FFF2-40B4-BE49-F238E27FC236}">
              <a16:creationId xmlns:a16="http://schemas.microsoft.com/office/drawing/2014/main" id="{00000000-0008-0000-0E00-00000C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3" name="Graphique 12">
          <a:extLst>
            <a:ext uri="{FF2B5EF4-FFF2-40B4-BE49-F238E27FC236}">
              <a16:creationId xmlns:a16="http://schemas.microsoft.com/office/drawing/2014/main" id="{00000000-0008-0000-0E00-00000D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1722901</xdr:colOff>
      <xdr:row>12</xdr:row>
      <xdr:rowOff>508500</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14300" y="2152650"/>
          <a:ext cx="1722901" cy="1080000"/>
        </a:xfrm>
        <a:prstGeom prst="rect">
          <a:avLst/>
        </a:prstGeom>
      </xdr:spPr>
    </xdr:pic>
    <xdr:clientData/>
  </xdr:twoCellAnchor>
  <xdr:twoCellAnchor editAs="oneCell">
    <xdr:from>
      <xdr:col>4</xdr:col>
      <xdr:colOff>0</xdr:colOff>
      <xdr:row>11</xdr:row>
      <xdr:rowOff>0</xdr:rowOff>
    </xdr:from>
    <xdr:to>
      <xdr:col>4</xdr:col>
      <xdr:colOff>1721079</xdr:colOff>
      <xdr:row>12</xdr:row>
      <xdr:rowOff>508500</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5924550" y="2152650"/>
          <a:ext cx="1721079" cy="1080000"/>
        </a:xfrm>
        <a:prstGeom prst="rect">
          <a:avLst/>
        </a:prstGeom>
      </xdr:spPr>
    </xdr:pic>
    <xdr:clientData/>
  </xdr:twoCellAnchor>
  <xdr:twoCellAnchor editAs="oneCell">
    <xdr:from>
      <xdr:col>1</xdr:col>
      <xdr:colOff>0</xdr:colOff>
      <xdr:row>18</xdr:row>
      <xdr:rowOff>0</xdr:rowOff>
    </xdr:from>
    <xdr:to>
      <xdr:col>1</xdr:col>
      <xdr:colOff>1722901</xdr:colOff>
      <xdr:row>20</xdr:row>
      <xdr:rowOff>318000</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14300" y="6534150"/>
          <a:ext cx="1722901" cy="1080000"/>
        </a:xfrm>
        <a:prstGeom prst="rect">
          <a:avLst/>
        </a:prstGeom>
      </xdr:spPr>
    </xdr:pic>
    <xdr:clientData/>
  </xdr:twoCellAnchor>
  <xdr:twoCellAnchor editAs="oneCell">
    <xdr:from>
      <xdr:col>4</xdr:col>
      <xdr:colOff>0</xdr:colOff>
      <xdr:row>18</xdr:row>
      <xdr:rowOff>63000</xdr:rowOff>
    </xdr:from>
    <xdr:to>
      <xdr:col>4</xdr:col>
      <xdr:colOff>1721079</xdr:colOff>
      <xdr:row>20</xdr:row>
      <xdr:rowOff>381000</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5924550" y="6597150"/>
          <a:ext cx="1721079" cy="1080000"/>
        </a:xfrm>
        <a:prstGeom prst="rect">
          <a:avLst/>
        </a:prstGeom>
      </xdr:spPr>
    </xdr:pic>
    <xdr:clientData/>
  </xdr:twoCellAnchor>
  <xdr:twoCellAnchor editAs="oneCell">
    <xdr:from>
      <xdr:col>1</xdr:col>
      <xdr:colOff>0</xdr:colOff>
      <xdr:row>25</xdr:row>
      <xdr:rowOff>0</xdr:rowOff>
    </xdr:from>
    <xdr:to>
      <xdr:col>1</xdr:col>
      <xdr:colOff>1722901</xdr:colOff>
      <xdr:row>26</xdr:row>
      <xdr:rowOff>699000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14300" y="9401175"/>
          <a:ext cx="1722901" cy="1080000"/>
        </a:xfrm>
        <a:prstGeom prst="rect">
          <a:avLst/>
        </a:prstGeom>
      </xdr:spPr>
    </xdr:pic>
    <xdr:clientData/>
  </xdr:twoCellAnchor>
  <xdr:twoCellAnchor editAs="oneCell">
    <xdr:from>
      <xdr:col>4</xdr:col>
      <xdr:colOff>0</xdr:colOff>
      <xdr:row>25</xdr:row>
      <xdr:rowOff>0</xdr:rowOff>
    </xdr:from>
    <xdr:to>
      <xdr:col>4</xdr:col>
      <xdr:colOff>1721079</xdr:colOff>
      <xdr:row>26</xdr:row>
      <xdr:rowOff>699000</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924550" y="9401175"/>
          <a:ext cx="1721079" cy="1080000"/>
        </a:xfrm>
        <a:prstGeom prst="rect">
          <a:avLst/>
        </a:prstGeom>
      </xdr:spPr>
    </xdr:pic>
    <xdr:clientData/>
  </xdr:twoCellAnchor>
  <xdr:twoCellAnchor editAs="oneCell">
    <xdr:from>
      <xdr:col>1</xdr:col>
      <xdr:colOff>0</xdr:colOff>
      <xdr:row>32</xdr:row>
      <xdr:rowOff>0</xdr:rowOff>
    </xdr:from>
    <xdr:to>
      <xdr:col>1</xdr:col>
      <xdr:colOff>1722901</xdr:colOff>
      <xdr:row>33</xdr:row>
      <xdr:rowOff>508500</xdr:rowOff>
    </xdr:to>
    <xdr:pic>
      <xdr:nvPicPr>
        <xdr:cNvPr id="8" name="Imag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14300" y="12458700"/>
          <a:ext cx="1722901" cy="1080000"/>
        </a:xfrm>
        <a:prstGeom prst="rect">
          <a:avLst/>
        </a:prstGeom>
      </xdr:spPr>
    </xdr:pic>
    <xdr:clientData/>
  </xdr:twoCellAnchor>
  <xdr:twoCellAnchor editAs="oneCell">
    <xdr:from>
      <xdr:col>4</xdr:col>
      <xdr:colOff>0</xdr:colOff>
      <xdr:row>32</xdr:row>
      <xdr:rowOff>0</xdr:rowOff>
    </xdr:from>
    <xdr:to>
      <xdr:col>4</xdr:col>
      <xdr:colOff>1728364</xdr:colOff>
      <xdr:row>33</xdr:row>
      <xdr:rowOff>508500</xdr:rowOff>
    </xdr:to>
    <xdr:pic>
      <xdr:nvPicPr>
        <xdr:cNvPr id="9" name="Imag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5924550" y="12458700"/>
          <a:ext cx="1728364" cy="1080000"/>
        </a:xfrm>
        <a:prstGeom prst="rect">
          <a:avLst/>
        </a:prstGeom>
      </xdr:spPr>
    </xdr:pic>
    <xdr:clientData/>
  </xdr:twoCellAnchor>
  <xdr:twoCellAnchor editAs="oneCell">
    <xdr:from>
      <xdr:col>1</xdr:col>
      <xdr:colOff>0</xdr:colOff>
      <xdr:row>38</xdr:row>
      <xdr:rowOff>0</xdr:rowOff>
    </xdr:from>
    <xdr:to>
      <xdr:col>1</xdr:col>
      <xdr:colOff>1725811</xdr:colOff>
      <xdr:row>40</xdr:row>
      <xdr:rowOff>508500</xdr:rowOff>
    </xdr:to>
    <xdr:pic>
      <xdr:nvPicPr>
        <xdr:cNvPr id="10" name="Imag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14300" y="15516225"/>
          <a:ext cx="1725811" cy="1080000"/>
        </a:xfrm>
        <a:prstGeom prst="rect">
          <a:avLst/>
        </a:prstGeom>
      </xdr:spPr>
    </xdr:pic>
    <xdr:clientData/>
  </xdr:twoCellAnchor>
  <xdr:twoCellAnchor editAs="oneCell">
    <xdr:from>
      <xdr:col>4</xdr:col>
      <xdr:colOff>0</xdr:colOff>
      <xdr:row>38</xdr:row>
      <xdr:rowOff>63000</xdr:rowOff>
    </xdr:from>
    <xdr:to>
      <xdr:col>4</xdr:col>
      <xdr:colOff>1722901</xdr:colOff>
      <xdr:row>40</xdr:row>
      <xdr:rowOff>571500</xdr:rowOff>
    </xdr:to>
    <xdr:pic>
      <xdr:nvPicPr>
        <xdr:cNvPr id="12" name="Imag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924550" y="15579225"/>
          <a:ext cx="1722901"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19</xdr:row>
      <xdr:rowOff>0</xdr:rowOff>
    </xdr:from>
    <xdr:to>
      <xdr:col>15</xdr:col>
      <xdr:colOff>810548</xdr:colOff>
      <xdr:row>37</xdr:row>
      <xdr:rowOff>171000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60</xdr:row>
      <xdr:rowOff>0</xdr:rowOff>
    </xdr:from>
    <xdr:to>
      <xdr:col>9</xdr:col>
      <xdr:colOff>217290</xdr:colOff>
      <xdr:row>78</xdr:row>
      <xdr:rowOff>171000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10</xdr:col>
      <xdr:colOff>0</xdr:colOff>
      <xdr:row>60</xdr:row>
      <xdr:rowOff>0</xdr:rowOff>
    </xdr:from>
    <xdr:to>
      <xdr:col>15</xdr:col>
      <xdr:colOff>810548</xdr:colOff>
      <xdr:row>78</xdr:row>
      <xdr:rowOff>171000</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xdr:col>
      <xdr:colOff>0</xdr:colOff>
      <xdr:row>80</xdr:row>
      <xdr:rowOff>0</xdr:rowOff>
    </xdr:from>
    <xdr:to>
      <xdr:col>9</xdr:col>
      <xdr:colOff>217290</xdr:colOff>
      <xdr:row>98</xdr:row>
      <xdr:rowOff>171000</xdr:rowOff>
    </xdr:to>
    <xdr:graphicFrame macro="">
      <xdr:nvGraphicFramePr>
        <xdr:cNvPr id="9" name="Graphique 8">
          <a:extLst>
            <a:ext uri="{FF2B5EF4-FFF2-40B4-BE49-F238E27FC236}">
              <a16:creationId xmlns:a16="http://schemas.microsoft.com/office/drawing/2014/main" id="{00000000-0008-0000-02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10</xdr:col>
      <xdr:colOff>0</xdr:colOff>
      <xdr:row>39</xdr:row>
      <xdr:rowOff>0</xdr:rowOff>
    </xdr:from>
    <xdr:to>
      <xdr:col>15</xdr:col>
      <xdr:colOff>810548</xdr:colOff>
      <xdr:row>57</xdr:row>
      <xdr:rowOff>171000</xdr:rowOff>
    </xdr:to>
    <xdr:graphicFrame macro="">
      <xdr:nvGraphicFramePr>
        <xdr:cNvPr id="10" name="Graphique 9">
          <a:extLst>
            <a:ext uri="{FF2B5EF4-FFF2-40B4-BE49-F238E27FC236}">
              <a16:creationId xmlns:a16="http://schemas.microsoft.com/office/drawing/2014/main" id="{00000000-0008-0000-02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10</xdr:col>
      <xdr:colOff>0</xdr:colOff>
      <xdr:row>80</xdr:row>
      <xdr:rowOff>0</xdr:rowOff>
    </xdr:from>
    <xdr:to>
      <xdr:col>15</xdr:col>
      <xdr:colOff>829412</xdr:colOff>
      <xdr:row>98</xdr:row>
      <xdr:rowOff>171000</xdr:rowOff>
    </xdr:to>
    <xdr:graphicFrame macro="">
      <xdr:nvGraphicFramePr>
        <xdr:cNvPr id="11" name="Graphique 10">
          <a:extLst>
            <a:ext uri="{FF2B5EF4-FFF2-40B4-BE49-F238E27FC236}">
              <a16:creationId xmlns:a16="http://schemas.microsoft.com/office/drawing/2014/main" id="{00000000-0008-0000-02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xdr:col>
      <xdr:colOff>11204</xdr:colOff>
      <xdr:row>19</xdr:row>
      <xdr:rowOff>-1</xdr:rowOff>
    </xdr:from>
    <xdr:to>
      <xdr:col>9</xdr:col>
      <xdr:colOff>228298</xdr:colOff>
      <xdr:row>37</xdr:row>
      <xdr:rowOff>170999</xdr:rowOff>
    </xdr:to>
    <xdr:graphicFrame macro="">
      <xdr:nvGraphicFramePr>
        <xdr:cNvPr id="12" name="Graphique 11">
          <a:extLst>
            <a:ext uri="{FF2B5EF4-FFF2-40B4-BE49-F238E27FC236}">
              <a16:creationId xmlns:a16="http://schemas.microsoft.com/office/drawing/2014/main" id="{00000000-0008-0000-0200-00000C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xdr:col>
      <xdr:colOff>0</xdr:colOff>
      <xdr:row>39</xdr:row>
      <xdr:rowOff>0</xdr:rowOff>
    </xdr:from>
    <xdr:to>
      <xdr:col>9</xdr:col>
      <xdr:colOff>217094</xdr:colOff>
      <xdr:row>57</xdr:row>
      <xdr:rowOff>171000</xdr:rowOff>
    </xdr:to>
    <xdr:graphicFrame macro="">
      <xdr:nvGraphicFramePr>
        <xdr:cNvPr id="13" name="Graphique 12">
          <a:extLst>
            <a:ext uri="{FF2B5EF4-FFF2-40B4-BE49-F238E27FC236}">
              <a16:creationId xmlns:a16="http://schemas.microsoft.com/office/drawing/2014/main" id="{00000000-0008-0000-0200-00000D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3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3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3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3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3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4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4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4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4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4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5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5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5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5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5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5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6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6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6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6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6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6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6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6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8.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7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7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7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7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7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7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drawings/drawing9.xml><?xml version="1.0" encoding="utf-8"?>
<xdr:wsDr xmlns:xdr="http://schemas.openxmlformats.org/drawingml/2006/spreadsheetDrawing" xmlns:a="http://schemas.openxmlformats.org/drawingml/2006/main">
  <xdr:twoCellAnchor editAs="oneCell">
    <xdr:from>
      <xdr:col>11</xdr:col>
      <xdr:colOff>0</xdr:colOff>
      <xdr:row>22</xdr:row>
      <xdr:rowOff>0</xdr:rowOff>
    </xdr:from>
    <xdr:to>
      <xdr:col>17</xdr:col>
      <xdr:colOff>48175</xdr:colOff>
      <xdr:row>40</xdr:row>
      <xdr:rowOff>171000</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xdr:col>
      <xdr:colOff>0</xdr:colOff>
      <xdr:row>62</xdr:row>
      <xdr:rowOff>120353</xdr:rowOff>
    </xdr:from>
    <xdr:to>
      <xdr:col>10</xdr:col>
      <xdr:colOff>165089</xdr:colOff>
      <xdr:row>81</xdr:row>
      <xdr:rowOff>104028</xdr:rowOff>
    </xdr:to>
    <xdr:graphicFrame macro="">
      <xdr:nvGraphicFramePr>
        <xdr:cNvPr id="3" name="Graphique 2">
          <a:extLst>
            <a:ext uri="{FF2B5EF4-FFF2-40B4-BE49-F238E27FC236}">
              <a16:creationId xmlns:a16="http://schemas.microsoft.com/office/drawing/2014/main" id="{00000000-0008-0000-08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xdr:col>
      <xdr:colOff>0</xdr:colOff>
      <xdr:row>104</xdr:row>
      <xdr:rowOff>0</xdr:rowOff>
    </xdr:from>
    <xdr:to>
      <xdr:col>10</xdr:col>
      <xdr:colOff>162988</xdr:colOff>
      <xdr:row>122</xdr:row>
      <xdr:rowOff>171000</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11</xdr:col>
      <xdr:colOff>0</xdr:colOff>
      <xdr:row>103</xdr:row>
      <xdr:rowOff>187588</xdr:rowOff>
    </xdr:from>
    <xdr:to>
      <xdr:col>17</xdr:col>
      <xdr:colOff>46074</xdr:colOff>
      <xdr:row>122</xdr:row>
      <xdr:rowOff>164913</xdr:rowOff>
    </xdr:to>
    <xdr:graphicFrame macro="">
      <xdr:nvGraphicFramePr>
        <xdr:cNvPr id="5" name="Graphique 4">
          <a:extLst>
            <a:ext uri="{FF2B5EF4-FFF2-40B4-BE49-F238E27FC236}">
              <a16:creationId xmlns:a16="http://schemas.microsoft.com/office/drawing/2014/main" id="{00000000-0008-0000-08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11</xdr:col>
      <xdr:colOff>0</xdr:colOff>
      <xdr:row>63</xdr:row>
      <xdr:rowOff>0</xdr:rowOff>
    </xdr:from>
    <xdr:to>
      <xdr:col>17</xdr:col>
      <xdr:colOff>48175</xdr:colOff>
      <xdr:row>81</xdr:row>
      <xdr:rowOff>171000</xdr:rowOff>
    </xdr:to>
    <xdr:graphicFrame macro="">
      <xdr:nvGraphicFramePr>
        <xdr:cNvPr id="6" name="Graphique 5">
          <a:extLst>
            <a:ext uri="{FF2B5EF4-FFF2-40B4-BE49-F238E27FC236}">
              <a16:creationId xmlns:a16="http://schemas.microsoft.com/office/drawing/2014/main" id="{00000000-0008-0000-08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editAs="oneCell">
    <xdr:from>
      <xdr:col>1</xdr:col>
      <xdr:colOff>0</xdr:colOff>
      <xdr:row>84</xdr:row>
      <xdr:rowOff>0</xdr:rowOff>
    </xdr:from>
    <xdr:to>
      <xdr:col>10</xdr:col>
      <xdr:colOff>165089</xdr:colOff>
      <xdr:row>102</xdr:row>
      <xdr:rowOff>171000</xdr:rowOff>
    </xdr:to>
    <xdr:graphicFrame macro="">
      <xdr:nvGraphicFramePr>
        <xdr:cNvPr id="7" name="Graphique 6">
          <a:extLst>
            <a:ext uri="{FF2B5EF4-FFF2-40B4-BE49-F238E27FC236}">
              <a16:creationId xmlns:a16="http://schemas.microsoft.com/office/drawing/2014/main" id="{00000000-0008-0000-08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editAs="oneCell">
    <xdr:from>
      <xdr:col>11</xdr:col>
      <xdr:colOff>0</xdr:colOff>
      <xdr:row>43</xdr:row>
      <xdr:rowOff>0</xdr:rowOff>
    </xdr:from>
    <xdr:to>
      <xdr:col>17</xdr:col>
      <xdr:colOff>48175</xdr:colOff>
      <xdr:row>61</xdr:row>
      <xdr:rowOff>171000</xdr:rowOff>
    </xdr:to>
    <xdr:graphicFrame macro="">
      <xdr:nvGraphicFramePr>
        <xdr:cNvPr id="8" name="Graphique 7">
          <a:extLst>
            <a:ext uri="{FF2B5EF4-FFF2-40B4-BE49-F238E27FC236}">
              <a16:creationId xmlns:a16="http://schemas.microsoft.com/office/drawing/2014/main" id="{00000000-0008-0000-08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editAs="oneCell">
    <xdr:from>
      <xdr:col>11</xdr:col>
      <xdr:colOff>0</xdr:colOff>
      <xdr:row>84</xdr:row>
      <xdr:rowOff>0</xdr:rowOff>
    </xdr:from>
    <xdr:to>
      <xdr:col>17</xdr:col>
      <xdr:colOff>69187</xdr:colOff>
      <xdr:row>102</xdr:row>
      <xdr:rowOff>171000</xdr:rowOff>
    </xdr:to>
    <xdr:graphicFrame macro="">
      <xdr:nvGraphicFramePr>
        <xdr:cNvPr id="9" name="Graphique 8">
          <a:extLst>
            <a:ext uri="{FF2B5EF4-FFF2-40B4-BE49-F238E27FC236}">
              <a16:creationId xmlns:a16="http://schemas.microsoft.com/office/drawing/2014/main" id="{00000000-0008-0000-08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editAs="oneCell">
    <xdr:from>
      <xdr:col>1</xdr:col>
      <xdr:colOff>0</xdr:colOff>
      <xdr:row>43</xdr:row>
      <xdr:rowOff>0</xdr:rowOff>
    </xdr:from>
    <xdr:to>
      <xdr:col>10</xdr:col>
      <xdr:colOff>164239</xdr:colOff>
      <xdr:row>61</xdr:row>
      <xdr:rowOff>171000</xdr:rowOff>
    </xdr:to>
    <xdr:graphicFrame macro="">
      <xdr:nvGraphicFramePr>
        <xdr:cNvPr id="10" name="Graphique 9">
          <a:extLst>
            <a:ext uri="{FF2B5EF4-FFF2-40B4-BE49-F238E27FC236}">
              <a16:creationId xmlns:a16="http://schemas.microsoft.com/office/drawing/2014/main" id="{00000000-0008-0000-08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editAs="oneCell">
    <xdr:from>
      <xdr:col>1</xdr:col>
      <xdr:colOff>0</xdr:colOff>
      <xdr:row>22</xdr:row>
      <xdr:rowOff>0</xdr:rowOff>
    </xdr:from>
    <xdr:to>
      <xdr:col>10</xdr:col>
      <xdr:colOff>164239</xdr:colOff>
      <xdr:row>40</xdr:row>
      <xdr:rowOff>171000</xdr:rowOff>
    </xdr:to>
    <xdr:graphicFrame macro="">
      <xdr:nvGraphicFramePr>
        <xdr:cNvPr id="11" name="Graphique 10">
          <a:extLst>
            <a:ext uri="{FF2B5EF4-FFF2-40B4-BE49-F238E27FC236}">
              <a16:creationId xmlns:a16="http://schemas.microsoft.com/office/drawing/2014/main" id="{00000000-0008-0000-0800-00000B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K26"/>
  <sheetViews>
    <sheetView tabSelected="1" zoomScaleNormal="100" workbookViewId="0">
      <selection activeCell="A3" sqref="A3"/>
    </sheetView>
  </sheetViews>
  <sheetFormatPr baseColWidth="10" defaultRowHeight="14.5" x14ac:dyDescent="0.35"/>
  <cols>
    <col min="11" max="11" width="11.453125" customWidth="1"/>
  </cols>
  <sheetData>
    <row r="1" spans="1:11" ht="18.5" x14ac:dyDescent="0.45">
      <c r="A1" s="7" t="s">
        <v>30</v>
      </c>
      <c r="B1" s="8"/>
      <c r="C1" s="8"/>
      <c r="D1" s="8"/>
      <c r="E1" s="8"/>
      <c r="F1" s="8"/>
      <c r="G1" s="8"/>
      <c r="H1" s="8"/>
      <c r="I1" s="8"/>
      <c r="J1" s="8"/>
      <c r="K1" s="9"/>
    </row>
    <row r="2" spans="1:11" x14ac:dyDescent="0.35">
      <c r="A2" s="10" t="s">
        <v>89</v>
      </c>
      <c r="B2" s="1"/>
      <c r="C2" s="1"/>
      <c r="D2" s="1"/>
      <c r="E2" s="1"/>
      <c r="F2" s="1"/>
      <c r="G2" s="1"/>
      <c r="H2" s="1"/>
      <c r="I2" s="2"/>
      <c r="J2" s="2"/>
      <c r="K2" s="11"/>
    </row>
    <row r="3" spans="1:11" ht="15" customHeight="1" x14ac:dyDescent="0.35">
      <c r="A3" s="12"/>
      <c r="B3" s="3"/>
      <c r="C3" s="3"/>
      <c r="D3" s="3"/>
      <c r="E3" s="3"/>
      <c r="F3" s="3"/>
      <c r="G3" s="3"/>
      <c r="H3" s="3"/>
      <c r="I3" s="3"/>
      <c r="J3" s="3"/>
      <c r="K3" s="11"/>
    </row>
    <row r="4" spans="1:11" ht="15.5" x14ac:dyDescent="0.35">
      <c r="A4" s="13" t="s">
        <v>8</v>
      </c>
      <c r="B4" s="3"/>
      <c r="C4" s="3"/>
      <c r="D4" s="3"/>
      <c r="E4" s="3"/>
      <c r="F4" s="3"/>
      <c r="G4" s="3"/>
      <c r="H4" s="3"/>
      <c r="I4" s="3"/>
      <c r="J4" s="3"/>
      <c r="K4" s="11"/>
    </row>
    <row r="5" spans="1:11" ht="15" customHeight="1" x14ac:dyDescent="0.35">
      <c r="A5" s="13"/>
      <c r="B5" s="3"/>
      <c r="C5" s="3"/>
      <c r="D5" s="3"/>
      <c r="E5" s="3"/>
      <c r="F5" s="3"/>
      <c r="G5" s="3"/>
      <c r="H5" s="3"/>
      <c r="I5" s="3"/>
      <c r="J5" s="3"/>
      <c r="K5" s="11"/>
    </row>
    <row r="6" spans="1:11" x14ac:dyDescent="0.35">
      <c r="A6" s="12"/>
      <c r="B6" s="17" t="s">
        <v>5</v>
      </c>
      <c r="C6" s="18"/>
      <c r="D6" s="18"/>
      <c r="E6" s="18"/>
      <c r="F6" s="18"/>
      <c r="G6" s="19"/>
      <c r="H6" s="3"/>
      <c r="I6" s="3"/>
      <c r="J6" s="3"/>
      <c r="K6" s="11"/>
    </row>
    <row r="7" spans="1:11" x14ac:dyDescent="0.35">
      <c r="A7" s="12"/>
      <c r="B7" s="20" t="s">
        <v>6</v>
      </c>
      <c r="C7" s="21"/>
      <c r="D7" s="21"/>
      <c r="E7" s="21"/>
      <c r="F7" s="21"/>
      <c r="G7" s="22"/>
      <c r="H7" s="3"/>
      <c r="I7" s="3"/>
      <c r="J7" s="3"/>
      <c r="K7" s="11"/>
    </row>
    <row r="8" spans="1:11" x14ac:dyDescent="0.35">
      <c r="A8" s="12"/>
      <c r="B8" s="23" t="s">
        <v>7</v>
      </c>
      <c r="C8" s="24"/>
      <c r="D8" s="24"/>
      <c r="E8" s="24"/>
      <c r="F8" s="24"/>
      <c r="G8" s="25"/>
      <c r="H8" s="3"/>
      <c r="I8" s="3"/>
      <c r="J8" s="3"/>
      <c r="K8" s="11"/>
    </row>
    <row r="9" spans="1:11" x14ac:dyDescent="0.35">
      <c r="A9" s="12"/>
      <c r="B9" s="5" t="s">
        <v>11</v>
      </c>
      <c r="C9" s="4"/>
      <c r="D9" s="4"/>
      <c r="E9" s="4"/>
      <c r="F9" s="4"/>
      <c r="G9" s="6"/>
      <c r="H9" s="3"/>
      <c r="I9" s="3"/>
      <c r="J9" s="3"/>
      <c r="K9" s="11"/>
    </row>
    <row r="10" spans="1:11" ht="19.5" customHeight="1" x14ac:dyDescent="0.35">
      <c r="A10" s="12"/>
      <c r="B10" s="3"/>
      <c r="C10" s="3"/>
      <c r="D10" s="3"/>
      <c r="E10" s="3"/>
      <c r="F10" s="3"/>
      <c r="G10" s="3"/>
      <c r="H10" s="3"/>
      <c r="I10" s="3"/>
      <c r="J10" s="3"/>
      <c r="K10" s="11"/>
    </row>
    <row r="11" spans="1:11" ht="30.75" customHeight="1" x14ac:dyDescent="0.35">
      <c r="A11" s="126" t="s">
        <v>9</v>
      </c>
      <c r="B11" s="127"/>
      <c r="C11" s="127"/>
      <c r="D11" s="127"/>
      <c r="E11" s="127"/>
      <c r="F11" s="127"/>
      <c r="G11" s="127"/>
      <c r="H11" s="127"/>
      <c r="I11" s="127"/>
      <c r="J11" s="127"/>
      <c r="K11" s="128"/>
    </row>
    <row r="12" spans="1:11" x14ac:dyDescent="0.35">
      <c r="A12" s="12" t="s">
        <v>40</v>
      </c>
      <c r="B12" s="3"/>
      <c r="C12" s="3"/>
      <c r="D12" s="3"/>
      <c r="E12" s="3"/>
      <c r="F12" s="3"/>
      <c r="G12" s="3"/>
      <c r="H12" s="3"/>
      <c r="I12" s="3"/>
      <c r="J12" s="3"/>
      <c r="K12" s="11"/>
    </row>
    <row r="13" spans="1:11" x14ac:dyDescent="0.35">
      <c r="A13" s="12" t="s">
        <v>90</v>
      </c>
      <c r="B13" s="3"/>
      <c r="C13" s="3"/>
      <c r="D13" s="3"/>
      <c r="E13" s="3"/>
      <c r="F13" s="3"/>
      <c r="G13" s="3"/>
      <c r="H13" s="3"/>
      <c r="I13" s="3"/>
      <c r="J13" s="3"/>
      <c r="K13" s="11"/>
    </row>
    <row r="14" spans="1:11" x14ac:dyDescent="0.35">
      <c r="A14" s="132"/>
      <c r="B14" s="133"/>
      <c r="C14" s="133"/>
      <c r="D14" s="133"/>
      <c r="E14" s="133"/>
      <c r="F14" s="133"/>
      <c r="G14" s="133"/>
      <c r="H14" s="133"/>
      <c r="I14" s="133"/>
      <c r="J14" s="133"/>
      <c r="K14" s="134"/>
    </row>
    <row r="15" spans="1:11" x14ac:dyDescent="0.35">
      <c r="A15" s="95" t="s">
        <v>41</v>
      </c>
      <c r="B15" s="92"/>
      <c r="C15" s="92"/>
      <c r="D15" s="92"/>
      <c r="E15" s="92"/>
      <c r="F15" s="92"/>
      <c r="G15" s="92"/>
      <c r="H15" s="92"/>
      <c r="I15" s="92"/>
      <c r="J15" s="92"/>
      <c r="K15" s="93"/>
    </row>
    <row r="16" spans="1:11" x14ac:dyDescent="0.35">
      <c r="A16" s="12" t="s">
        <v>85</v>
      </c>
      <c r="B16" s="92"/>
      <c r="C16" s="92"/>
      <c r="D16" s="92"/>
      <c r="E16" s="92"/>
      <c r="F16" s="92"/>
      <c r="G16" s="92"/>
      <c r="H16" s="92"/>
      <c r="I16" s="92"/>
      <c r="J16" s="92"/>
      <c r="K16" s="93"/>
    </row>
    <row r="17" spans="1:11" x14ac:dyDescent="0.35">
      <c r="A17" s="132" t="s">
        <v>28</v>
      </c>
      <c r="B17" s="133"/>
      <c r="C17" s="133"/>
      <c r="D17" s="133"/>
      <c r="E17" s="133"/>
      <c r="F17" s="133"/>
      <c r="G17" s="133"/>
      <c r="H17" s="133"/>
      <c r="I17" s="133"/>
      <c r="J17" s="133"/>
      <c r="K17" s="134"/>
    </row>
    <row r="18" spans="1:11" ht="15" customHeight="1" x14ac:dyDescent="0.35">
      <c r="A18" s="12"/>
      <c r="B18" s="3"/>
      <c r="C18" s="3"/>
      <c r="D18" s="3"/>
      <c r="E18" s="3"/>
      <c r="F18" s="3"/>
      <c r="G18" s="3"/>
      <c r="H18" s="3"/>
      <c r="I18" s="3"/>
      <c r="J18" s="3"/>
      <c r="K18" s="11"/>
    </row>
    <row r="19" spans="1:11" ht="15.5" x14ac:dyDescent="0.35">
      <c r="A19" s="14" t="s">
        <v>10</v>
      </c>
      <c r="B19" s="3"/>
      <c r="C19" s="3"/>
      <c r="D19" s="3"/>
      <c r="E19" s="3"/>
      <c r="F19" s="3"/>
      <c r="G19" s="3"/>
      <c r="H19" s="3"/>
      <c r="I19" s="3"/>
      <c r="J19" s="3"/>
      <c r="K19" s="11"/>
    </row>
    <row r="20" spans="1:11" ht="15" customHeight="1" x14ac:dyDescent="0.35">
      <c r="A20" s="14"/>
      <c r="B20" s="3"/>
      <c r="C20" s="3"/>
      <c r="D20" s="3"/>
      <c r="E20" s="3"/>
      <c r="F20" s="3"/>
      <c r="G20" s="3"/>
      <c r="H20" s="3"/>
      <c r="I20" s="3"/>
      <c r="J20" s="3"/>
      <c r="K20" s="11"/>
    </row>
    <row r="21" spans="1:11" ht="15" customHeight="1" x14ac:dyDescent="0.35">
      <c r="A21" s="135" t="s">
        <v>42</v>
      </c>
      <c r="B21" s="136"/>
      <c r="C21" s="136"/>
      <c r="D21" s="136"/>
      <c r="E21" s="136"/>
      <c r="F21" s="136"/>
      <c r="G21" s="136"/>
      <c r="H21" s="136"/>
      <c r="I21" s="136"/>
      <c r="J21" s="136"/>
      <c r="K21" s="137"/>
    </row>
    <row r="22" spans="1:11" ht="94.5" customHeight="1" x14ac:dyDescent="0.35">
      <c r="A22" s="129" t="s">
        <v>43</v>
      </c>
      <c r="B22" s="130"/>
      <c r="C22" s="130"/>
      <c r="D22" s="130"/>
      <c r="E22" s="130"/>
      <c r="F22" s="130"/>
      <c r="G22" s="130"/>
      <c r="H22" s="130"/>
      <c r="I22" s="130"/>
      <c r="J22" s="130"/>
      <c r="K22" s="131"/>
    </row>
    <row r="23" spans="1:11" ht="15.5" x14ac:dyDescent="0.35">
      <c r="A23" s="14"/>
      <c r="B23" s="3"/>
      <c r="C23" s="3"/>
      <c r="D23" s="3"/>
      <c r="E23" s="3"/>
      <c r="F23" s="3"/>
      <c r="G23" s="3"/>
      <c r="H23" s="3"/>
      <c r="I23" s="3"/>
      <c r="J23" s="3"/>
      <c r="K23" s="11"/>
    </row>
    <row r="24" spans="1:11" ht="15" customHeight="1" x14ac:dyDescent="0.35">
      <c r="A24" s="12" t="s">
        <v>13</v>
      </c>
      <c r="B24" s="3"/>
      <c r="C24" s="3"/>
      <c r="D24" s="3"/>
      <c r="E24" s="3"/>
      <c r="F24" s="3"/>
      <c r="G24" s="3"/>
      <c r="H24" s="3"/>
      <c r="I24" s="3"/>
      <c r="J24" s="3"/>
      <c r="K24" s="11"/>
    </row>
    <row r="25" spans="1:11" x14ac:dyDescent="0.35">
      <c r="A25" s="12"/>
      <c r="B25" s="3"/>
      <c r="C25" s="3"/>
      <c r="D25" s="3"/>
      <c r="E25" s="3"/>
      <c r="F25" s="3"/>
      <c r="G25" s="3"/>
      <c r="H25" s="3"/>
      <c r="I25" s="3"/>
      <c r="J25" s="3"/>
      <c r="K25" s="11"/>
    </row>
    <row r="26" spans="1:11" x14ac:dyDescent="0.35">
      <c r="A26" s="94"/>
      <c r="B26" s="15"/>
      <c r="C26" s="15"/>
      <c r="D26" s="15"/>
      <c r="E26" s="15"/>
      <c r="F26" s="15"/>
      <c r="G26" s="15"/>
      <c r="H26" s="15"/>
      <c r="I26" s="15"/>
      <c r="J26" s="15"/>
      <c r="K26" s="16"/>
    </row>
  </sheetData>
  <sheetProtection algorithmName="SHA-512" hashValue="38uxLnPFR7MDYEXwYV2LM7Ml4nThSxH69LnBfHLTPiGNsvrpk8jLiRe08DlXuCsDB72mZh3+ylghFUqYq+fsbw==" saltValue="fe6f8HiuHpdAHbH2Ve96nA==" spinCount="100000" sheet="1" selectLockedCells="1"/>
  <mergeCells count="5">
    <mergeCell ref="A11:K11"/>
    <mergeCell ref="A22:K22"/>
    <mergeCell ref="A14:K14"/>
    <mergeCell ref="A17:K17"/>
    <mergeCell ref="A21:K21"/>
  </mergeCells>
  <printOptions horizontalCentered="1"/>
  <pageMargins left="0.59055118110236227" right="0.59055118110236227" top="0.59055118110236227" bottom="0.59055118110236227" header="0.31496062992125984" footer="0.31496062992125984"/>
  <pageSetup paperSize="9" fitToHeight="0" orientation="landscape" r:id="rId1"/>
  <headerFooter>
    <oddFooter>&amp;C&amp;10Outil développé par la Cellule  Environnement d'AKT for Wallonia - Téléchargeable gratuitement sur www.environnement-entreprise.be</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2025</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E63HqfAxKamyiqWYZx2ZUednUwQAzugM9mBTW2BqNLuKoDGC/HNgqBhY/irqd2sJf9duFjN4ZoUqQ2ieufhDvg==" saltValue="wmgWQwH42F9AgHfhALbevw==" spinCount="100000" sheet="1" selectLockedCells="1"/>
  <mergeCells count="3">
    <mergeCell ref="A19:B19"/>
    <mergeCell ref="A20:B20"/>
    <mergeCell ref="L125:Q125"/>
  </mergeCells>
  <conditionalFormatting sqref="Q7:Q18">
    <cfRule type="cellIs" dxfId="11" priority="2" operator="lessThan">
      <formula>0.9</formula>
    </cfRule>
  </conditionalFormatting>
  <conditionalFormatting sqref="Q20">
    <cfRule type="cellIs" dxfId="10"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2024</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MhzTQkDQx2gm5ocNUHiXM/Xmwotr22YP8VFgAOdGiKP2F/5/AHOxPiCcnCUcoB7pzPl3obtclhcZzZpttDBCyQ==" saltValue="+bMlgO8+aLeci3eRx6LmXQ==" spinCount="100000" sheet="1" selectLockedCells="1"/>
  <mergeCells count="3">
    <mergeCell ref="A19:B19"/>
    <mergeCell ref="A20:B20"/>
    <mergeCell ref="L125:Q125"/>
  </mergeCells>
  <conditionalFormatting sqref="Q7:Q18">
    <cfRule type="cellIs" dxfId="9" priority="2" operator="lessThan">
      <formula>0.9</formula>
    </cfRule>
  </conditionalFormatting>
  <conditionalFormatting sqref="Q20">
    <cfRule type="cellIs" dxfId="8"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2023</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OggHi4apZxUA40b1aGnqsQN+BT6hFIJ5bbPKKBvXgGWGIGviScXLiv9PkAEG0PjEe8/+3oAjxO6ej8uJDBm6kQ==" saltValue="6n4eHJFgn0j+D2tzr48GWQ==" spinCount="100000" sheet="1" selectLockedCells="1"/>
  <mergeCells count="3">
    <mergeCell ref="A19:B19"/>
    <mergeCell ref="A20:B20"/>
    <mergeCell ref="L125:Q125"/>
  </mergeCells>
  <conditionalFormatting sqref="Q7:Q18">
    <cfRule type="cellIs" dxfId="7" priority="2" operator="lessThan">
      <formula>0.9</formula>
    </cfRule>
  </conditionalFormatting>
  <conditionalFormatting sqref="Q20">
    <cfRule type="cellIs" dxfId="6"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2022</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9QOUUAYSNbpKzmhAjHlf0ZkQ/sLpTkidtN2dUPtcwuKXWxHAZzV2Y4Hy5VT41MlK5mPRGwl0axmS6FjcsQRpHA==" saltValue="DBchNoPiSBYpO+KUM1kOHQ==" spinCount="100000" sheet="1" selectLockedCells="1"/>
  <mergeCells count="3">
    <mergeCell ref="A19:B19"/>
    <mergeCell ref="A20:B20"/>
    <mergeCell ref="L125:Q125"/>
  </mergeCells>
  <conditionalFormatting sqref="Q7:Q18">
    <cfRule type="cellIs" dxfId="5" priority="2" operator="lessThan">
      <formula>0.9</formula>
    </cfRule>
  </conditionalFormatting>
  <conditionalFormatting sqref="Q20">
    <cfRule type="cellIs" dxfId="4"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2021</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gujQUWVUIMfu21ePFHKU6EA9ORcSI+r6goeq63DbG6GGmnxqDvpnLoES50DLcfNVM7ovkVnmOi25TQSaNuKGrw==" saltValue="Rfmy71TMcOtG1axiCkxyXg==" spinCount="100000" sheet="1" selectLockedCells="1"/>
  <mergeCells count="3">
    <mergeCell ref="A19:B19"/>
    <mergeCell ref="A20:B20"/>
    <mergeCell ref="L125:Q125"/>
  </mergeCells>
  <conditionalFormatting sqref="Q7:Q18">
    <cfRule type="cellIs" dxfId="3" priority="2" operator="lessThan">
      <formula>0.9</formula>
    </cfRule>
  </conditionalFormatting>
  <conditionalFormatting sqref="Q20">
    <cfRule type="cellIs" dxfId="2"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2020</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 si="10">SUM(E7:E18)</f>
        <v>0</v>
      </c>
      <c r="F19" s="51">
        <f t="shared" ref="F19" si="11">SUM(F7:F18)</f>
        <v>0</v>
      </c>
      <c r="G19" s="52"/>
      <c r="H19" s="52"/>
      <c r="I19" s="51">
        <f t="shared" ref="I19" si="12">SUM(I7:I18)</f>
        <v>0</v>
      </c>
      <c r="J19" s="52"/>
      <c r="K19" s="58">
        <f t="shared" ref="K19:R19" si="13">SUM(K7:K18)</f>
        <v>0</v>
      </c>
      <c r="L19" s="52"/>
      <c r="M19" s="52"/>
      <c r="N19" s="52"/>
      <c r="O19" s="52"/>
      <c r="P19" s="52"/>
      <c r="Q19" s="52"/>
      <c r="R19" s="58">
        <f t="shared" si="13"/>
        <v>0</v>
      </c>
      <c r="S19" s="53"/>
    </row>
    <row r="20" spans="1:19" ht="20.149999999999999" customHeight="1" thickBot="1" x14ac:dyDescent="0.4">
      <c r="A20" s="144" t="s">
        <v>26</v>
      </c>
      <c r="B20" s="145"/>
      <c r="C20" s="62"/>
      <c r="D20" s="63"/>
      <c r="E20" s="63"/>
      <c r="F20" s="65"/>
      <c r="G20" s="64" t="str">
        <f>IF(SUM(G7:G18)=0,"",AVERAGE(G7:G18))</f>
        <v/>
      </c>
      <c r="H20" s="64" t="str">
        <f t="shared" ref="H20" si="14">IF(SUM(H7:H18)=0,"",AVERAGE(H7:H18))</f>
        <v/>
      </c>
      <c r="I20" s="65"/>
      <c r="J20" s="64" t="str">
        <f t="shared" ref="J20" si="15">IF(SUM(J7:J18)=0,"",AVERAGE(J7:J18))</f>
        <v/>
      </c>
      <c r="K20" s="65"/>
      <c r="L20" s="67" t="str">
        <f>IF(SUM(L7:L18)=0,"",AVERAGE(L7:L18))</f>
        <v/>
      </c>
      <c r="M20" s="66" t="str">
        <f t="shared" ref="M20:S20" si="16">IF(SUM(M7:M18)=0,"",AVERAGE(M7:M18))</f>
        <v/>
      </c>
      <c r="N20" s="67" t="str">
        <f t="shared" si="16"/>
        <v/>
      </c>
      <c r="O20" s="67" t="str">
        <f t="shared" si="16"/>
        <v/>
      </c>
      <c r="P20" s="67" t="str">
        <f t="shared" si="16"/>
        <v/>
      </c>
      <c r="Q20" s="66" t="str">
        <f t="shared" si="16"/>
        <v/>
      </c>
      <c r="R20" s="67" t="str">
        <f t="shared" si="16"/>
        <v/>
      </c>
      <c r="S20" s="68" t="str">
        <f t="shared" si="16"/>
        <v/>
      </c>
    </row>
    <row r="125" spans="12:17" ht="35.25" customHeight="1" x14ac:dyDescent="0.35">
      <c r="L125" s="146" t="s">
        <v>38</v>
      </c>
      <c r="M125" s="147"/>
      <c r="N125" s="147"/>
      <c r="O125" s="147"/>
      <c r="P125" s="147"/>
      <c r="Q125" s="148"/>
    </row>
  </sheetData>
  <sheetProtection algorithmName="SHA-512" hashValue="6qfmE+IO4Ar2DD2xtUikOC9ESfU/knX3aBXDpVKuG1lRaqlX0SL/WnOr57FiI9gkLsBcTVXFuSl3fdjdPfTAVg==" saltValue="YF4qDQFhTX3Nh5yfm97rcA==" spinCount="100000" sheet="1" selectLockedCells="1"/>
  <mergeCells count="3">
    <mergeCell ref="A19:B19"/>
    <mergeCell ref="A20:B20"/>
    <mergeCell ref="L125:Q125"/>
  </mergeCells>
  <conditionalFormatting sqref="Q7:Q18">
    <cfRule type="cellIs" dxfId="1" priority="2" operator="lessThan">
      <formula>0.9</formula>
    </cfRule>
  </conditionalFormatting>
  <conditionalFormatting sqref="Q20">
    <cfRule type="cellIs" dxfId="0"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F44"/>
  <sheetViews>
    <sheetView zoomScaleNormal="100" workbookViewId="0">
      <selection activeCell="C29" sqref="C29"/>
    </sheetView>
  </sheetViews>
  <sheetFormatPr baseColWidth="10" defaultColWidth="11.453125" defaultRowHeight="14.5" x14ac:dyDescent="0.35"/>
  <cols>
    <col min="1" max="1" width="1.81640625" customWidth="1"/>
    <col min="2" max="2" width="26.81640625" customWidth="1"/>
    <col min="3" max="3" width="54.81640625" customWidth="1"/>
    <col min="4" max="4" width="5.81640625" customWidth="1"/>
    <col min="5" max="5" width="26.81640625" customWidth="1"/>
    <col min="6" max="6" width="54.81640625" customWidth="1"/>
  </cols>
  <sheetData>
    <row r="1" spans="1:6" ht="18.5" x14ac:dyDescent="0.45">
      <c r="A1" s="91" t="s">
        <v>34</v>
      </c>
      <c r="B1" s="3"/>
      <c r="C1" s="91"/>
      <c r="D1" s="3"/>
      <c r="E1" s="3"/>
      <c r="F1" s="3"/>
    </row>
    <row r="2" spans="1:6" x14ac:dyDescent="0.35">
      <c r="A2" s="78" t="str">
        <f>Consignes!A2</f>
        <v>Dernière révision du fichier : janvier 2025</v>
      </c>
      <c r="B2" s="15"/>
      <c r="C2" s="78"/>
      <c r="D2" s="1"/>
      <c r="E2" s="1"/>
      <c r="F2" s="1"/>
    </row>
    <row r="3" spans="1:6" x14ac:dyDescent="0.35">
      <c r="A3" s="120"/>
      <c r="B3" s="3"/>
      <c r="C3" s="120"/>
      <c r="D3" s="2"/>
      <c r="E3" s="2"/>
      <c r="F3" s="2"/>
    </row>
    <row r="4" spans="1:6" x14ac:dyDescent="0.35">
      <c r="A4" s="120"/>
      <c r="B4" s="121" t="s">
        <v>46</v>
      </c>
      <c r="C4" s="122"/>
      <c r="D4" s="123"/>
      <c r="E4" s="123"/>
      <c r="F4" s="123"/>
    </row>
    <row r="5" spans="1:6" x14ac:dyDescent="0.35">
      <c r="A5" s="120"/>
      <c r="B5" s="124" t="s">
        <v>87</v>
      </c>
      <c r="C5" s="121"/>
      <c r="D5" s="123"/>
      <c r="E5" s="123"/>
      <c r="F5" s="123"/>
    </row>
    <row r="6" spans="1:6" x14ac:dyDescent="0.35">
      <c r="A6" s="120"/>
      <c r="B6" s="125" t="s">
        <v>35</v>
      </c>
      <c r="C6" s="121"/>
      <c r="D6" s="123"/>
      <c r="E6" s="123"/>
      <c r="F6" s="123"/>
    </row>
    <row r="7" spans="1:6" x14ac:dyDescent="0.35">
      <c r="A7" s="120"/>
      <c r="B7" s="124" t="s">
        <v>47</v>
      </c>
      <c r="C7" s="121"/>
      <c r="D7" s="123"/>
      <c r="E7" s="123"/>
      <c r="F7" s="123"/>
    </row>
    <row r="8" spans="1:6" x14ac:dyDescent="0.35">
      <c r="A8" s="120"/>
      <c r="B8" s="125" t="s">
        <v>35</v>
      </c>
      <c r="C8" s="121"/>
      <c r="D8" s="123"/>
      <c r="E8" s="123"/>
      <c r="F8" s="123"/>
    </row>
    <row r="9" spans="1:6" x14ac:dyDescent="0.35">
      <c r="A9" s="3"/>
      <c r="B9" s="3"/>
      <c r="C9" s="3"/>
      <c r="D9" s="3"/>
      <c r="E9" s="3"/>
      <c r="F9" s="3"/>
    </row>
    <row r="10" spans="1:6" ht="15.5" x14ac:dyDescent="0.35">
      <c r="A10" s="3"/>
      <c r="B10" s="79" t="s">
        <v>57</v>
      </c>
      <c r="C10" s="79"/>
      <c r="E10" s="80" t="s">
        <v>58</v>
      </c>
      <c r="F10" s="80"/>
    </row>
    <row r="11" spans="1:6" x14ac:dyDescent="0.35">
      <c r="A11" s="3"/>
      <c r="B11" s="3"/>
      <c r="C11" s="3"/>
      <c r="D11" s="3"/>
      <c r="E11" s="3"/>
      <c r="F11" s="3"/>
    </row>
    <row r="12" spans="1:6" ht="29" x14ac:dyDescent="0.35">
      <c r="A12" s="3"/>
      <c r="B12" s="3"/>
      <c r="C12" s="88" t="s">
        <v>51</v>
      </c>
      <c r="D12" s="3"/>
      <c r="E12" s="3"/>
      <c r="F12" s="88" t="s">
        <v>54</v>
      </c>
    </row>
    <row r="13" spans="1:6" ht="72.5" x14ac:dyDescent="0.35">
      <c r="A13" s="3"/>
      <c r="B13" s="3"/>
      <c r="C13" s="88" t="s">
        <v>52</v>
      </c>
      <c r="D13" s="3"/>
      <c r="E13" s="3"/>
      <c r="F13" s="88" t="s">
        <v>55</v>
      </c>
    </row>
    <row r="14" spans="1:6" ht="48.75" customHeight="1" x14ac:dyDescent="0.35">
      <c r="A14" s="3"/>
      <c r="B14" s="136" t="s">
        <v>53</v>
      </c>
      <c r="C14" s="136"/>
      <c r="D14" s="3"/>
      <c r="E14" s="136" t="s">
        <v>56</v>
      </c>
      <c r="F14" s="136"/>
    </row>
    <row r="15" spans="1:6" ht="78.75" customHeight="1" x14ac:dyDescent="0.35">
      <c r="A15" s="3"/>
      <c r="B15" s="140" t="s">
        <v>50</v>
      </c>
      <c r="C15" s="140"/>
      <c r="D15" s="3"/>
      <c r="E15" s="136" t="s">
        <v>88</v>
      </c>
      <c r="F15" s="136"/>
    </row>
    <row r="16" spans="1:6" x14ac:dyDescent="0.35">
      <c r="A16" s="3"/>
      <c r="B16" s="3"/>
      <c r="C16" s="3"/>
      <c r="D16" s="3"/>
      <c r="E16" s="3"/>
      <c r="F16" s="3"/>
    </row>
    <row r="17" spans="1:6" ht="15.5" x14ac:dyDescent="0.35">
      <c r="A17" s="3"/>
      <c r="B17" s="83" t="s">
        <v>59</v>
      </c>
      <c r="C17" s="83"/>
      <c r="E17" s="84" t="s">
        <v>60</v>
      </c>
      <c r="F17" s="84"/>
    </row>
    <row r="18" spans="1:6" x14ac:dyDescent="0.35">
      <c r="A18" s="3"/>
      <c r="B18" s="3"/>
      <c r="C18" s="3"/>
      <c r="D18" s="3"/>
      <c r="E18" s="3"/>
      <c r="F18" s="3"/>
    </row>
    <row r="19" spans="1:6" ht="29" x14ac:dyDescent="0.35">
      <c r="A19" s="3"/>
      <c r="B19" s="3"/>
      <c r="C19" s="81" t="s">
        <v>61</v>
      </c>
      <c r="D19" s="3"/>
      <c r="E19" s="3"/>
      <c r="F19" s="81" t="s">
        <v>65</v>
      </c>
    </row>
    <row r="20" spans="1:6" ht="29" x14ac:dyDescent="0.35">
      <c r="A20" s="3"/>
      <c r="B20" s="3"/>
      <c r="C20" s="81" t="s">
        <v>62</v>
      </c>
      <c r="D20" s="3"/>
      <c r="E20" s="3"/>
      <c r="F20" s="81" t="s">
        <v>66</v>
      </c>
    </row>
    <row r="21" spans="1:6" ht="43.5" x14ac:dyDescent="0.35">
      <c r="A21" s="3"/>
      <c r="B21" s="3"/>
      <c r="C21" s="81" t="s">
        <v>63</v>
      </c>
      <c r="D21" s="3"/>
      <c r="E21" s="3"/>
      <c r="F21" s="3"/>
    </row>
    <row r="22" spans="1:6" ht="35.25" customHeight="1" x14ac:dyDescent="0.35">
      <c r="A22" s="3"/>
      <c r="B22" s="136" t="s">
        <v>64</v>
      </c>
      <c r="C22" s="136"/>
      <c r="D22" s="3"/>
      <c r="E22" s="136" t="s">
        <v>67</v>
      </c>
      <c r="F22" s="136"/>
    </row>
    <row r="23" spans="1:6" x14ac:dyDescent="0.35">
      <c r="A23" s="3"/>
      <c r="B23" s="3"/>
      <c r="C23" s="3"/>
      <c r="D23" s="3"/>
      <c r="E23" s="3"/>
      <c r="F23" s="3"/>
    </row>
    <row r="24" spans="1:6" ht="15.5" x14ac:dyDescent="0.35">
      <c r="A24" s="3"/>
      <c r="B24" s="85" t="s">
        <v>48</v>
      </c>
      <c r="C24" s="85"/>
      <c r="E24" s="86" t="s">
        <v>49</v>
      </c>
      <c r="F24" s="86"/>
    </row>
    <row r="25" spans="1:6" x14ac:dyDescent="0.35">
      <c r="A25" s="3"/>
      <c r="B25" s="3"/>
      <c r="C25" s="3"/>
      <c r="D25" s="3"/>
      <c r="E25" s="3"/>
      <c r="F25" s="3"/>
    </row>
    <row r="26" spans="1:6" ht="29" x14ac:dyDescent="0.35">
      <c r="A26" s="3"/>
      <c r="B26" s="3"/>
      <c r="C26" s="88" t="s">
        <v>68</v>
      </c>
      <c r="D26" s="3"/>
      <c r="E26" s="3"/>
      <c r="F26" s="88" t="s">
        <v>71</v>
      </c>
    </row>
    <row r="27" spans="1:6" ht="58" x14ac:dyDescent="0.35">
      <c r="A27" s="3"/>
      <c r="B27" s="3"/>
      <c r="C27" s="88" t="s">
        <v>69</v>
      </c>
      <c r="D27" s="3"/>
      <c r="E27" s="3"/>
      <c r="F27" s="88" t="s">
        <v>72</v>
      </c>
    </row>
    <row r="28" spans="1:6" ht="48.75" customHeight="1" x14ac:dyDescent="0.35">
      <c r="A28" s="3"/>
      <c r="B28" s="136" t="s">
        <v>70</v>
      </c>
      <c r="C28" s="136"/>
      <c r="D28" s="3"/>
      <c r="E28" s="136" t="s">
        <v>56</v>
      </c>
      <c r="F28" s="136"/>
    </row>
    <row r="29" spans="1:6" ht="34.5" customHeight="1" x14ac:dyDescent="0.35">
      <c r="A29" s="3"/>
      <c r="B29" s="3"/>
      <c r="C29" s="3"/>
      <c r="D29" s="3"/>
      <c r="E29" s="136" t="s">
        <v>88</v>
      </c>
      <c r="F29" s="136"/>
    </row>
    <row r="30" spans="1:6" x14ac:dyDescent="0.35">
      <c r="A30" s="3"/>
      <c r="B30" s="3"/>
      <c r="C30" s="3"/>
      <c r="D30" s="3"/>
      <c r="E30" s="3"/>
      <c r="F30" s="3"/>
    </row>
    <row r="31" spans="1:6" ht="15.5" x14ac:dyDescent="0.35">
      <c r="A31" s="3"/>
      <c r="B31" s="87" t="s">
        <v>36</v>
      </c>
      <c r="C31" s="87"/>
      <c r="E31" s="79" t="s">
        <v>37</v>
      </c>
      <c r="F31" s="79"/>
    </row>
    <row r="32" spans="1:6" x14ac:dyDescent="0.35">
      <c r="A32" s="3"/>
      <c r="B32" s="3"/>
      <c r="C32" s="3"/>
      <c r="D32" s="3"/>
      <c r="E32" s="3"/>
      <c r="F32" s="3"/>
    </row>
    <row r="33" spans="1:6" ht="43.5" x14ac:dyDescent="0.35">
      <c r="A33" s="3"/>
      <c r="B33" s="3"/>
      <c r="C33" s="88" t="s">
        <v>73</v>
      </c>
      <c r="D33" s="3"/>
      <c r="E33" s="3"/>
      <c r="F33" s="81" t="s">
        <v>75</v>
      </c>
    </row>
    <row r="34" spans="1:6" ht="63.75" customHeight="1" x14ac:dyDescent="0.35">
      <c r="A34" s="3"/>
      <c r="B34" s="3"/>
      <c r="C34" s="88" t="s">
        <v>74</v>
      </c>
      <c r="D34" s="3"/>
      <c r="E34" s="3"/>
      <c r="F34" s="88" t="s">
        <v>76</v>
      </c>
    </row>
    <row r="35" spans="1:6" x14ac:dyDescent="0.35">
      <c r="A35" s="3"/>
      <c r="B35" s="3"/>
      <c r="C35" s="3"/>
      <c r="D35" s="3"/>
      <c r="E35" s="136" t="s">
        <v>77</v>
      </c>
      <c r="F35" s="136"/>
    </row>
    <row r="36" spans="1:6" x14ac:dyDescent="0.35">
      <c r="A36" s="3"/>
      <c r="B36" s="3"/>
      <c r="C36" s="3"/>
      <c r="D36" s="3"/>
      <c r="E36" s="3"/>
      <c r="F36" s="3"/>
    </row>
    <row r="37" spans="1:6" ht="15.5" x14ac:dyDescent="0.35">
      <c r="A37" s="3"/>
      <c r="B37" s="89" t="s">
        <v>44</v>
      </c>
      <c r="C37" s="89"/>
      <c r="E37" s="90" t="s">
        <v>39</v>
      </c>
      <c r="F37" s="90"/>
    </row>
    <row r="38" spans="1:6" x14ac:dyDescent="0.35">
      <c r="A38" s="3"/>
      <c r="B38" s="3"/>
      <c r="C38" s="3"/>
      <c r="D38" s="3"/>
      <c r="E38" s="3"/>
      <c r="F38" s="3"/>
    </row>
    <row r="39" spans="1:6" ht="29" x14ac:dyDescent="0.35">
      <c r="A39" s="3"/>
      <c r="B39" s="3"/>
      <c r="C39" s="81" t="s">
        <v>78</v>
      </c>
      <c r="D39" s="3"/>
      <c r="E39" s="3"/>
      <c r="F39" s="88" t="s">
        <v>82</v>
      </c>
    </row>
    <row r="40" spans="1:6" x14ac:dyDescent="0.35">
      <c r="A40" s="3"/>
      <c r="B40" s="3"/>
      <c r="C40" s="3"/>
      <c r="D40" s="3"/>
      <c r="E40" s="3"/>
      <c r="F40" s="3" t="s">
        <v>79</v>
      </c>
    </row>
    <row r="41" spans="1:6" ht="52.5" customHeight="1" x14ac:dyDescent="0.35">
      <c r="A41" s="3"/>
      <c r="B41" s="3"/>
      <c r="C41" s="3"/>
      <c r="D41" s="3"/>
      <c r="E41" s="3"/>
      <c r="F41" s="88" t="s">
        <v>80</v>
      </c>
    </row>
    <row r="42" spans="1:6" ht="37.5" customHeight="1" x14ac:dyDescent="0.35">
      <c r="A42" s="3"/>
      <c r="B42" s="82"/>
      <c r="C42" s="3"/>
      <c r="D42" s="3"/>
      <c r="E42" s="141" t="s">
        <v>81</v>
      </c>
      <c r="F42" s="141"/>
    </row>
    <row r="43" spans="1:6" ht="202.5" customHeight="1" x14ac:dyDescent="0.35">
      <c r="A43" s="3"/>
      <c r="B43" s="138" t="s">
        <v>84</v>
      </c>
      <c r="C43" s="138"/>
      <c r="E43" s="139" t="s">
        <v>83</v>
      </c>
      <c r="F43" s="139"/>
    </row>
    <row r="44" spans="1:6" ht="15" customHeight="1" x14ac:dyDescent="0.35">
      <c r="A44" s="3"/>
      <c r="B44" s="3"/>
      <c r="C44" s="3"/>
      <c r="D44" s="3"/>
      <c r="E44" s="3"/>
      <c r="F44" s="3"/>
    </row>
  </sheetData>
  <sheetProtection algorithmName="SHA-512" hashValue="9mggLVAdHCxVabAHpBKuJp5IMwSGNc0MnAj41pDWX3WL6TrNvxPTiiFWjE1hYkO16BM7nMdUeQNBPk3+NTaoGw==" saltValue="YScdpHB1St4zcIPmeJrNGw==" spinCount="100000" sheet="1" selectLockedCells="1"/>
  <mergeCells count="13">
    <mergeCell ref="B14:C14"/>
    <mergeCell ref="E14:F14"/>
    <mergeCell ref="E15:F15"/>
    <mergeCell ref="B22:C22"/>
    <mergeCell ref="E22:F22"/>
    <mergeCell ref="B43:C43"/>
    <mergeCell ref="E43:F43"/>
    <mergeCell ref="B15:C15"/>
    <mergeCell ref="B28:C28"/>
    <mergeCell ref="E28:F28"/>
    <mergeCell ref="E29:F29"/>
    <mergeCell ref="E35:F35"/>
    <mergeCell ref="E42:F42"/>
  </mergeCells>
  <printOptions horizontalCentered="1"/>
  <pageMargins left="0.59055118110236227" right="0.59055118110236227" top="0.59055118110236227" bottom="0.59055118110236227" header="0.31496062992125984" footer="0.31496062992125984"/>
  <pageSetup paperSize="9" scale="78" fitToHeight="0" orientation="landscape" r:id="rId1"/>
  <headerFooter>
    <oddFooter>&amp;C&amp;10Outil développé par la Cellule  Environnement d'AKT for Wallonia - Téléchargeable gratuitement sur www.environnement-entreprise.be</oddFooter>
  </headerFooter>
  <rowBreaks count="2" manualBreakCount="2">
    <brk id="22" max="5" man="1"/>
    <brk id="35" max="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A1:P17"/>
  <sheetViews>
    <sheetView zoomScale="85" zoomScaleNormal="85" zoomScaleSheetLayoutView="80" workbookViewId="0">
      <selection activeCell="B5" sqref="B5"/>
    </sheetView>
  </sheetViews>
  <sheetFormatPr baseColWidth="10" defaultColWidth="11.453125" defaultRowHeight="14.5" x14ac:dyDescent="0.35"/>
  <cols>
    <col min="1" max="1" width="10.1796875" customWidth="1"/>
    <col min="2" max="3" width="13.81640625" customWidth="1"/>
    <col min="4" max="4" width="10.81640625" customWidth="1"/>
    <col min="5" max="5" width="15" customWidth="1"/>
    <col min="6" max="6" width="14.81640625" customWidth="1"/>
    <col min="7" max="8" width="14.1796875" hidden="1" customWidth="1"/>
    <col min="9" max="11" width="15" customWidth="1"/>
    <col min="12" max="15" width="14.81640625" customWidth="1"/>
    <col min="16" max="16" width="15" customWidth="1"/>
  </cols>
  <sheetData>
    <row r="1" spans="1:16" ht="18.5" x14ac:dyDescent="0.45">
      <c r="A1" s="26" t="s">
        <v>29</v>
      </c>
    </row>
    <row r="2" spans="1:16" x14ac:dyDescent="0.35">
      <c r="A2" s="27" t="str">
        <f>Consignes!A2</f>
        <v>Dernière révision du fichier : janvier 2025</v>
      </c>
      <c r="B2" s="34"/>
      <c r="C2" s="28"/>
      <c r="D2" s="28"/>
      <c r="E2" s="28"/>
      <c r="F2" s="28"/>
      <c r="G2" s="28"/>
      <c r="H2" s="28"/>
      <c r="I2" s="28"/>
      <c r="J2" s="28"/>
      <c r="K2" s="28"/>
      <c r="L2" s="28"/>
      <c r="M2" s="28"/>
      <c r="N2" s="28"/>
      <c r="O2" s="34"/>
      <c r="P2" s="34"/>
    </row>
    <row r="3" spans="1:16" ht="16.5" customHeight="1" thickBot="1" x14ac:dyDescent="0.4"/>
    <row r="4" spans="1:16" ht="73" thickBot="1" x14ac:dyDescent="0.4">
      <c r="A4" s="35"/>
      <c r="B4" s="30" t="s">
        <v>1</v>
      </c>
      <c r="C4" s="31" t="s">
        <v>2</v>
      </c>
      <c r="D4" s="31" t="s">
        <v>0</v>
      </c>
      <c r="E4" s="31" t="s">
        <v>15</v>
      </c>
      <c r="F4" s="31" t="s">
        <v>16</v>
      </c>
      <c r="G4" s="43" t="s">
        <v>20</v>
      </c>
      <c r="H4" s="43" t="s">
        <v>21</v>
      </c>
      <c r="I4" s="31" t="s">
        <v>17</v>
      </c>
      <c r="J4" s="31" t="s">
        <v>14</v>
      </c>
      <c r="K4" s="75" t="s">
        <v>32</v>
      </c>
      <c r="L4" s="31" t="s">
        <v>18</v>
      </c>
      <c r="M4" s="31" t="s">
        <v>12</v>
      </c>
      <c r="N4" s="31" t="s">
        <v>31</v>
      </c>
      <c r="O4" s="31" t="s">
        <v>4</v>
      </c>
      <c r="P4" s="96" t="s">
        <v>45</v>
      </c>
    </row>
    <row r="5" spans="1:16" ht="20.149999999999999" customHeight="1" x14ac:dyDescent="0.35">
      <c r="A5" s="69">
        <v>2020</v>
      </c>
      <c r="B5" s="97"/>
      <c r="C5" s="98"/>
      <c r="D5" s="36">
        <f>(C5-B5)+1</f>
        <v>1</v>
      </c>
      <c r="E5" s="103"/>
      <c r="F5" s="106"/>
      <c r="G5" s="110" t="str">
        <f>IF(E5=0,"",E5/D5)</f>
        <v/>
      </c>
      <c r="H5" s="110" t="str">
        <f t="shared" ref="H5:H16" si="0">IF(F5=0,"",F5/D5)</f>
        <v/>
      </c>
      <c r="I5" s="73" t="str">
        <f t="shared" ref="I5:I16" si="1">IF(E5+F5=0,"",E5+F5)</f>
        <v/>
      </c>
      <c r="J5" s="55" t="str">
        <f t="shared" ref="J5:J16" si="2">IF(E5+F5=0,"",(E5+F5)/D5)</f>
        <v/>
      </c>
      <c r="K5" s="74" t="s">
        <v>33</v>
      </c>
      <c r="L5" s="111"/>
      <c r="M5" s="37" t="str">
        <f t="shared" ref="M5:M16" si="3">IF(L5=0,"",(L5/D5))</f>
        <v/>
      </c>
      <c r="N5" s="49" t="str">
        <f>IF(L5="","",L5/I5)</f>
        <v/>
      </c>
      <c r="O5" s="114"/>
      <c r="P5" s="38" t="str">
        <f t="shared" ref="P5:P16" si="4">IF(OR(I5="",O5=""),"",I5/O5)</f>
        <v/>
      </c>
    </row>
    <row r="6" spans="1:16" ht="20.149999999999999" customHeight="1" x14ac:dyDescent="0.35">
      <c r="A6" s="70">
        <v>2021</v>
      </c>
      <c r="B6" s="99"/>
      <c r="C6" s="100"/>
      <c r="D6" s="32">
        <f t="shared" ref="D6:D16" si="5">(C6-B6)+1</f>
        <v>1</v>
      </c>
      <c r="E6" s="104"/>
      <c r="F6" s="107"/>
      <c r="G6" s="108" t="str">
        <f t="shared" ref="G6:G16" si="6">IF(E6=0,"",E6/D6)</f>
        <v/>
      </c>
      <c r="H6" s="108" t="str">
        <f t="shared" si="0"/>
        <v/>
      </c>
      <c r="I6" s="76" t="str">
        <f t="shared" si="1"/>
        <v/>
      </c>
      <c r="J6" s="42" t="str">
        <f t="shared" si="2"/>
        <v/>
      </c>
      <c r="K6" s="72" t="str">
        <f>IF(J6="","",(J6-J5)/J5)</f>
        <v/>
      </c>
      <c r="L6" s="112"/>
      <c r="M6" s="33" t="str">
        <f t="shared" si="3"/>
        <v/>
      </c>
      <c r="N6" s="40" t="str">
        <f t="shared" ref="N6:N16" si="7">IF(L6="","",L6/I6)</f>
        <v/>
      </c>
      <c r="O6" s="115"/>
      <c r="P6" s="39" t="str">
        <f t="shared" si="4"/>
        <v/>
      </c>
    </row>
    <row r="7" spans="1:16" ht="20.149999999999999" customHeight="1" x14ac:dyDescent="0.35">
      <c r="A7" s="70">
        <v>2022</v>
      </c>
      <c r="B7" s="99"/>
      <c r="C7" s="100"/>
      <c r="D7" s="32">
        <f t="shared" si="5"/>
        <v>1</v>
      </c>
      <c r="E7" s="104"/>
      <c r="F7" s="107"/>
      <c r="G7" s="108" t="str">
        <f t="shared" si="6"/>
        <v/>
      </c>
      <c r="H7" s="108" t="str">
        <f t="shared" si="0"/>
        <v/>
      </c>
      <c r="I7" s="76" t="str">
        <f t="shared" si="1"/>
        <v/>
      </c>
      <c r="J7" s="42" t="str">
        <f t="shared" si="2"/>
        <v/>
      </c>
      <c r="K7" s="72" t="str">
        <f t="shared" ref="K7:K16" si="8">IF(J7="","",(J7-J6)/J6)</f>
        <v/>
      </c>
      <c r="L7" s="112"/>
      <c r="M7" s="33" t="str">
        <f t="shared" si="3"/>
        <v/>
      </c>
      <c r="N7" s="40" t="str">
        <f t="shared" si="7"/>
        <v/>
      </c>
      <c r="O7" s="115"/>
      <c r="P7" s="39" t="str">
        <f t="shared" si="4"/>
        <v/>
      </c>
    </row>
    <row r="8" spans="1:16" ht="20.149999999999999" customHeight="1" x14ac:dyDescent="0.35">
      <c r="A8" s="70">
        <v>2023</v>
      </c>
      <c r="B8" s="99"/>
      <c r="C8" s="100"/>
      <c r="D8" s="32">
        <f t="shared" si="5"/>
        <v>1</v>
      </c>
      <c r="E8" s="104"/>
      <c r="F8" s="107"/>
      <c r="G8" s="108" t="str">
        <f t="shared" si="6"/>
        <v/>
      </c>
      <c r="H8" s="108" t="str">
        <f t="shared" si="0"/>
        <v/>
      </c>
      <c r="I8" s="76" t="str">
        <f t="shared" si="1"/>
        <v/>
      </c>
      <c r="J8" s="42" t="str">
        <f t="shared" si="2"/>
        <v/>
      </c>
      <c r="K8" s="72" t="str">
        <f t="shared" si="8"/>
        <v/>
      </c>
      <c r="L8" s="112"/>
      <c r="M8" s="33" t="str">
        <f t="shared" si="3"/>
        <v/>
      </c>
      <c r="N8" s="40" t="str">
        <f t="shared" si="7"/>
        <v/>
      </c>
      <c r="O8" s="115"/>
      <c r="P8" s="39" t="str">
        <f t="shared" si="4"/>
        <v/>
      </c>
    </row>
    <row r="9" spans="1:16" ht="20.149999999999999" customHeight="1" x14ac:dyDescent="0.35">
      <c r="A9" s="70">
        <v>2024</v>
      </c>
      <c r="B9" s="99"/>
      <c r="C9" s="100"/>
      <c r="D9" s="32">
        <f t="shared" si="5"/>
        <v>1</v>
      </c>
      <c r="E9" s="104"/>
      <c r="F9" s="107"/>
      <c r="G9" s="108" t="str">
        <f t="shared" si="6"/>
        <v/>
      </c>
      <c r="H9" s="108" t="str">
        <f t="shared" si="0"/>
        <v/>
      </c>
      <c r="I9" s="76" t="str">
        <f t="shared" si="1"/>
        <v/>
      </c>
      <c r="J9" s="42" t="str">
        <f t="shared" si="2"/>
        <v/>
      </c>
      <c r="K9" s="72" t="str">
        <f t="shared" si="8"/>
        <v/>
      </c>
      <c r="L9" s="112"/>
      <c r="M9" s="33" t="str">
        <f t="shared" si="3"/>
        <v/>
      </c>
      <c r="N9" s="40" t="str">
        <f t="shared" si="7"/>
        <v/>
      </c>
      <c r="O9" s="115"/>
      <c r="P9" s="39" t="str">
        <f t="shared" si="4"/>
        <v/>
      </c>
    </row>
    <row r="10" spans="1:16" ht="20.149999999999999" customHeight="1" x14ac:dyDescent="0.35">
      <c r="A10" s="70">
        <v>2025</v>
      </c>
      <c r="B10" s="99"/>
      <c r="C10" s="100"/>
      <c r="D10" s="32">
        <f t="shared" si="5"/>
        <v>1</v>
      </c>
      <c r="E10" s="104"/>
      <c r="F10" s="107"/>
      <c r="G10" s="108" t="str">
        <f t="shared" si="6"/>
        <v/>
      </c>
      <c r="H10" s="108" t="str">
        <f t="shared" si="0"/>
        <v/>
      </c>
      <c r="I10" s="76" t="str">
        <f t="shared" si="1"/>
        <v/>
      </c>
      <c r="J10" s="42" t="str">
        <f t="shared" si="2"/>
        <v/>
      </c>
      <c r="K10" s="72" t="str">
        <f t="shared" si="8"/>
        <v/>
      </c>
      <c r="L10" s="112"/>
      <c r="M10" s="33" t="str">
        <f t="shared" si="3"/>
        <v/>
      </c>
      <c r="N10" s="40" t="str">
        <f t="shared" si="7"/>
        <v/>
      </c>
      <c r="O10" s="115"/>
      <c r="P10" s="39" t="str">
        <f t="shared" si="4"/>
        <v/>
      </c>
    </row>
    <row r="11" spans="1:16" ht="20.149999999999999" customHeight="1" x14ac:dyDescent="0.35">
      <c r="A11" s="70">
        <v>2026</v>
      </c>
      <c r="B11" s="99"/>
      <c r="C11" s="100"/>
      <c r="D11" s="32">
        <f t="shared" si="5"/>
        <v>1</v>
      </c>
      <c r="E11" s="104"/>
      <c r="F11" s="107"/>
      <c r="G11" s="108" t="str">
        <f t="shared" si="6"/>
        <v/>
      </c>
      <c r="H11" s="108" t="str">
        <f t="shared" si="0"/>
        <v/>
      </c>
      <c r="I11" s="76" t="str">
        <f t="shared" si="1"/>
        <v/>
      </c>
      <c r="J11" s="42" t="str">
        <f t="shared" si="2"/>
        <v/>
      </c>
      <c r="K11" s="72" t="str">
        <f t="shared" si="8"/>
        <v/>
      </c>
      <c r="L11" s="112"/>
      <c r="M11" s="33" t="str">
        <f t="shared" si="3"/>
        <v/>
      </c>
      <c r="N11" s="40" t="str">
        <f t="shared" si="7"/>
        <v/>
      </c>
      <c r="O11" s="115"/>
      <c r="P11" s="39" t="str">
        <f t="shared" si="4"/>
        <v/>
      </c>
    </row>
    <row r="12" spans="1:16" ht="20.149999999999999" customHeight="1" x14ac:dyDescent="0.35">
      <c r="A12" s="70">
        <v>2027</v>
      </c>
      <c r="B12" s="99"/>
      <c r="C12" s="100"/>
      <c r="D12" s="32">
        <f t="shared" si="5"/>
        <v>1</v>
      </c>
      <c r="E12" s="104"/>
      <c r="F12" s="104"/>
      <c r="G12" s="108" t="str">
        <f t="shared" si="6"/>
        <v/>
      </c>
      <c r="H12" s="108" t="str">
        <f t="shared" si="0"/>
        <v/>
      </c>
      <c r="I12" s="76" t="str">
        <f t="shared" si="1"/>
        <v/>
      </c>
      <c r="J12" s="42" t="str">
        <f t="shared" si="2"/>
        <v/>
      </c>
      <c r="K12" s="72" t="str">
        <f t="shared" si="8"/>
        <v/>
      </c>
      <c r="L12" s="112"/>
      <c r="M12" s="33" t="str">
        <f t="shared" si="3"/>
        <v/>
      </c>
      <c r="N12" s="40" t="str">
        <f t="shared" si="7"/>
        <v/>
      </c>
      <c r="O12" s="115"/>
      <c r="P12" s="39" t="str">
        <f t="shared" si="4"/>
        <v/>
      </c>
    </row>
    <row r="13" spans="1:16" ht="20.149999999999999" customHeight="1" x14ac:dyDescent="0.35">
      <c r="A13" s="70">
        <v>2028</v>
      </c>
      <c r="B13" s="99"/>
      <c r="C13" s="100"/>
      <c r="D13" s="32">
        <f t="shared" si="5"/>
        <v>1</v>
      </c>
      <c r="E13" s="104"/>
      <c r="F13" s="104"/>
      <c r="G13" s="108" t="str">
        <f t="shared" si="6"/>
        <v/>
      </c>
      <c r="H13" s="108" t="str">
        <f t="shared" si="0"/>
        <v/>
      </c>
      <c r="I13" s="76" t="str">
        <f t="shared" si="1"/>
        <v/>
      </c>
      <c r="J13" s="42" t="str">
        <f t="shared" si="2"/>
        <v/>
      </c>
      <c r="K13" s="72" t="str">
        <f t="shared" si="8"/>
        <v/>
      </c>
      <c r="L13" s="112"/>
      <c r="M13" s="33" t="str">
        <f t="shared" si="3"/>
        <v/>
      </c>
      <c r="N13" s="40" t="str">
        <f t="shared" si="7"/>
        <v/>
      </c>
      <c r="O13" s="115"/>
      <c r="P13" s="39" t="str">
        <f t="shared" si="4"/>
        <v/>
      </c>
    </row>
    <row r="14" spans="1:16" ht="20.149999999999999" customHeight="1" x14ac:dyDescent="0.35">
      <c r="A14" s="70">
        <v>2029</v>
      </c>
      <c r="B14" s="99"/>
      <c r="C14" s="100"/>
      <c r="D14" s="32">
        <f t="shared" si="5"/>
        <v>1</v>
      </c>
      <c r="E14" s="104"/>
      <c r="F14" s="104"/>
      <c r="G14" s="108" t="str">
        <f t="shared" si="6"/>
        <v/>
      </c>
      <c r="H14" s="108" t="str">
        <f t="shared" si="0"/>
        <v/>
      </c>
      <c r="I14" s="76" t="str">
        <f t="shared" si="1"/>
        <v/>
      </c>
      <c r="J14" s="42" t="str">
        <f t="shared" si="2"/>
        <v/>
      </c>
      <c r="K14" s="72" t="str">
        <f t="shared" si="8"/>
        <v/>
      </c>
      <c r="L14" s="112"/>
      <c r="M14" s="33" t="str">
        <f t="shared" si="3"/>
        <v/>
      </c>
      <c r="N14" s="40" t="str">
        <f t="shared" si="7"/>
        <v/>
      </c>
      <c r="O14" s="115"/>
      <c r="P14" s="39" t="str">
        <f t="shared" si="4"/>
        <v/>
      </c>
    </row>
    <row r="15" spans="1:16" ht="20.149999999999999" customHeight="1" x14ac:dyDescent="0.35">
      <c r="A15" s="70">
        <v>2030</v>
      </c>
      <c r="B15" s="99"/>
      <c r="C15" s="100"/>
      <c r="D15" s="32">
        <f t="shared" si="5"/>
        <v>1</v>
      </c>
      <c r="E15" s="104"/>
      <c r="F15" s="104"/>
      <c r="G15" s="108" t="str">
        <f t="shared" si="6"/>
        <v/>
      </c>
      <c r="H15" s="108" t="str">
        <f t="shared" si="0"/>
        <v/>
      </c>
      <c r="I15" s="76" t="str">
        <f t="shared" si="1"/>
        <v/>
      </c>
      <c r="J15" s="42" t="str">
        <f t="shared" si="2"/>
        <v/>
      </c>
      <c r="K15" s="72" t="str">
        <f t="shared" si="8"/>
        <v/>
      </c>
      <c r="L15" s="112"/>
      <c r="M15" s="33" t="str">
        <f t="shared" si="3"/>
        <v/>
      </c>
      <c r="N15" s="40" t="str">
        <f t="shared" si="7"/>
        <v/>
      </c>
      <c r="O15" s="115"/>
      <c r="P15" s="39" t="str">
        <f t="shared" si="4"/>
        <v/>
      </c>
    </row>
    <row r="16" spans="1:16" ht="20.149999999999999" customHeight="1" thickBot="1" x14ac:dyDescent="0.4">
      <c r="A16" s="71">
        <v>2031</v>
      </c>
      <c r="B16" s="101"/>
      <c r="C16" s="102"/>
      <c r="D16" s="44">
        <f t="shared" si="5"/>
        <v>1</v>
      </c>
      <c r="E16" s="105"/>
      <c r="F16" s="105"/>
      <c r="G16" s="109" t="str">
        <f t="shared" si="6"/>
        <v/>
      </c>
      <c r="H16" s="109" t="str">
        <f t="shared" si="0"/>
        <v/>
      </c>
      <c r="I16" s="77" t="str">
        <f t="shared" si="1"/>
        <v/>
      </c>
      <c r="J16" s="48" t="str">
        <f t="shared" si="2"/>
        <v/>
      </c>
      <c r="K16" s="72" t="str">
        <f t="shared" si="8"/>
        <v/>
      </c>
      <c r="L16" s="113"/>
      <c r="M16" s="46" t="str">
        <f t="shared" si="3"/>
        <v/>
      </c>
      <c r="N16" s="45" t="str">
        <f t="shared" si="7"/>
        <v/>
      </c>
      <c r="O16" s="116"/>
      <c r="P16" s="59" t="str">
        <f t="shared" si="4"/>
        <v/>
      </c>
    </row>
    <row r="17" spans="2:16" ht="20.149999999999999" customHeight="1" thickBot="1" x14ac:dyDescent="0.4">
      <c r="B17" s="142" t="s">
        <v>3</v>
      </c>
      <c r="C17" s="143"/>
      <c r="D17" s="52"/>
      <c r="E17" s="51">
        <f t="shared" ref="E17" si="9">SUM(E5:E16)</f>
        <v>0</v>
      </c>
      <c r="F17" s="51">
        <f t="shared" ref="F17" si="10">SUM(F5:F16)</f>
        <v>0</v>
      </c>
      <c r="G17" s="52"/>
      <c r="H17" s="52"/>
      <c r="I17" s="51">
        <f t="shared" ref="I17" si="11">SUM(I5:I16)</f>
        <v>0</v>
      </c>
      <c r="J17" s="52"/>
      <c r="K17" s="52"/>
      <c r="L17" s="58">
        <f>SUM(L5:L16)</f>
        <v>0</v>
      </c>
      <c r="M17" s="52"/>
      <c r="N17" s="52"/>
      <c r="O17" s="52"/>
      <c r="P17" s="53"/>
    </row>
  </sheetData>
  <sheetProtection algorithmName="SHA-512" hashValue="uCn/tFCCgOK/3lM16pr773bRh6oKxsA/Xn/jSaI4Rp71GHkuIl9QQKN0RtuQQ5x9zng937lutiz6Q78og7Vywg==" saltValue="u5XLexGqdE5PUbLWLXYn4w==" spinCount="100000" sheet="1" selectLockedCells="1"/>
  <mergeCells count="1">
    <mergeCell ref="B17:C17"/>
  </mergeCells>
  <printOptions horizontalCentered="1"/>
  <pageMargins left="0.59055118110236227" right="0.59055118110236227" top="0.59055118110236227" bottom="0.59055118110236227" header="0.31496062992125984" footer="0.31496062992125984"/>
  <pageSetup paperSize="9" scale="67" fitToHeight="0" orientation="landscape" r:id="rId1"/>
  <headerFooter>
    <oddFooter>&amp;C&amp;10Outil développé par la Cellule  Environnement d'AKT for Wallonia - Téléchargeable gratuitement sur www.environnement-entreprise.be</oddFooter>
  </headerFooter>
  <rowBreaks count="2" manualBreakCount="2">
    <brk id="18" max="15" man="1"/>
    <brk id="59" max="15" man="1"/>
  </rowBreaks>
  <colBreaks count="1" manualBreakCount="1">
    <brk id="6" max="99"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2031</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XDjhXhT4rdpvJYUTvx/IFmWThLhfL5U1uY+Rv0Q/CxqJr2jEtG3C/uNrXX8zeTZW8X+dg1doAz4ZGMuIgfAF1w==" saltValue="yviOeAsPNtDadgrdg+bKUA==" spinCount="100000" sheet="1" selectLockedCells="1"/>
  <mergeCells count="3">
    <mergeCell ref="A19:B19"/>
    <mergeCell ref="A20:B20"/>
    <mergeCell ref="L125:Q125"/>
  </mergeCells>
  <conditionalFormatting sqref="Q7:Q18">
    <cfRule type="cellIs" dxfId="23" priority="2" operator="lessThan">
      <formula>0.9</formula>
    </cfRule>
  </conditionalFormatting>
  <conditionalFormatting sqref="Q20">
    <cfRule type="cellIs" dxfId="22"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2030</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Z5YUsRyT3VmgyhY9I2uAK0fKxxlgwVKfCbphQXXx2QoClm4XmagE3KlM+9XAOmYcDNc2VTXQ2cxcdZDSwbpwIg==" saltValue="9N4o4yd9McMGxlbRaYFviQ==" spinCount="100000" sheet="1" selectLockedCells="1"/>
  <mergeCells count="3">
    <mergeCell ref="A19:B19"/>
    <mergeCell ref="A20:B20"/>
    <mergeCell ref="L125:Q125"/>
  </mergeCells>
  <conditionalFormatting sqref="Q7:Q18">
    <cfRule type="cellIs" dxfId="21" priority="2" operator="lessThan">
      <formula>0.9</formula>
    </cfRule>
  </conditionalFormatting>
  <conditionalFormatting sqref="Q20">
    <cfRule type="cellIs" dxfId="20"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2029</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XsuHyRT0BF6pP5vMOD6F5wiuufIaAwCruLX6Ay8DuktR5V5+R7WnJnWe0USBmQu8cHvYTE+4LaY9Vfe2wHWc+A==" saltValue="GlxyFhJfbt8ON4JvNCtr6w==" spinCount="100000" sheet="1" selectLockedCells="1"/>
  <mergeCells count="3">
    <mergeCell ref="A19:B19"/>
    <mergeCell ref="A20:B20"/>
    <mergeCell ref="L125:Q125"/>
  </mergeCells>
  <conditionalFormatting sqref="Q7:Q18">
    <cfRule type="cellIs" dxfId="19" priority="2" operator="lessThan">
      <formula>0.9</formula>
    </cfRule>
  </conditionalFormatting>
  <conditionalFormatting sqref="Q20">
    <cfRule type="cellIs" dxfId="18"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2028</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j6ROY+kKfG3dKISt343nIGOAhFnJy3Ml8hQu/ZcjoHAgjboJ0uQl2C35JvZIhbEDZNgUJgUhy7suQk0t8g/fdw==" saltValue="sDJFcyMrHnSZiviRLN+uiA==" spinCount="100000" sheet="1" selectLockedCells="1"/>
  <mergeCells count="3">
    <mergeCell ref="A19:B19"/>
    <mergeCell ref="A20:B20"/>
    <mergeCell ref="L125:Q125"/>
  </mergeCells>
  <conditionalFormatting sqref="Q7:Q18">
    <cfRule type="cellIs" dxfId="17" priority="2" operator="lessThan">
      <formula>0.9</formula>
    </cfRule>
  </conditionalFormatting>
  <conditionalFormatting sqref="Q20">
    <cfRule type="cellIs" dxfId="16"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2027</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oSpUGTxTmXmse4PJYKmbxK7kE5Xjxeoaw7pvOOm4nNaY5+YvBwx4531YHDLLrEyc6FNHcsCMo9ZayR8M55nKkw==" saltValue="58sQETwK153s7+z/uJXWRQ==" spinCount="100000" sheet="1" selectLockedCells="1"/>
  <mergeCells count="3">
    <mergeCell ref="A19:B19"/>
    <mergeCell ref="A20:B20"/>
    <mergeCell ref="L125:Q125"/>
  </mergeCells>
  <conditionalFormatting sqref="Q7:Q18">
    <cfRule type="cellIs" dxfId="15" priority="2" operator="lessThan">
      <formula>0.9</formula>
    </cfRule>
  </conditionalFormatting>
  <conditionalFormatting sqref="Q20">
    <cfRule type="cellIs" dxfId="14"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S125"/>
  <sheetViews>
    <sheetView zoomScale="85" zoomScaleNormal="85" zoomScaleSheetLayoutView="80" workbookViewId="0">
      <selection activeCell="A7" sqref="A7"/>
    </sheetView>
  </sheetViews>
  <sheetFormatPr baseColWidth="10" defaultColWidth="11.453125" defaultRowHeight="14.5" x14ac:dyDescent="0.35"/>
  <cols>
    <col min="1" max="2" width="13.81640625" customWidth="1"/>
    <col min="3" max="3" width="10.81640625" customWidth="1"/>
    <col min="4" max="4" width="14.1796875" hidden="1" customWidth="1"/>
    <col min="5" max="5" width="15" customWidth="1"/>
    <col min="6" max="6" width="14.81640625" customWidth="1"/>
    <col min="7" max="8" width="14.1796875" hidden="1" customWidth="1"/>
    <col min="9" max="13" width="14.81640625" customWidth="1"/>
    <col min="14" max="15" width="13.81640625" customWidth="1"/>
    <col min="16" max="16" width="14.81640625" customWidth="1"/>
    <col min="17" max="17" width="13.81640625" customWidth="1"/>
    <col min="18" max="18" width="14.81640625" customWidth="1"/>
    <col min="19" max="19" width="15" customWidth="1"/>
  </cols>
  <sheetData>
    <row r="1" spans="1:19" ht="18.5" x14ac:dyDescent="0.45">
      <c r="A1" s="26" t="s">
        <v>86</v>
      </c>
    </row>
    <row r="2" spans="1:19" x14ac:dyDescent="0.35">
      <c r="A2" s="27" t="str">
        <f>Consignes!A2</f>
        <v>Dernière révision du fichier : janvier 2025</v>
      </c>
      <c r="B2" s="28"/>
      <c r="C2" s="28"/>
      <c r="D2" s="28"/>
      <c r="E2" s="28"/>
      <c r="F2" s="28"/>
      <c r="G2" s="28"/>
      <c r="H2" s="28"/>
      <c r="I2" s="28"/>
      <c r="J2" s="28"/>
      <c r="K2" s="28"/>
      <c r="L2" s="28"/>
      <c r="M2" s="28"/>
      <c r="N2" s="28"/>
      <c r="O2" s="28"/>
      <c r="P2" s="28"/>
      <c r="Q2" s="28"/>
      <c r="R2" s="34"/>
      <c r="S2" s="34"/>
    </row>
    <row r="3" spans="1:19" ht="9.75" customHeight="1" x14ac:dyDescent="0.35">
      <c r="A3" s="29"/>
      <c r="B3" s="29"/>
      <c r="C3" s="29"/>
      <c r="D3" s="29"/>
      <c r="E3" s="29"/>
      <c r="F3" s="29"/>
      <c r="G3" s="29"/>
      <c r="H3" s="29"/>
      <c r="I3" s="29"/>
      <c r="J3" s="29"/>
      <c r="K3" s="29"/>
      <c r="L3" s="29"/>
      <c r="M3" s="29"/>
      <c r="N3" s="29"/>
      <c r="O3" s="29"/>
      <c r="P3" s="29"/>
      <c r="Q3" s="29"/>
    </row>
    <row r="4" spans="1:19" ht="18.5" x14ac:dyDescent="0.35">
      <c r="A4" s="60" t="s">
        <v>27</v>
      </c>
      <c r="B4" s="61">
        <v>2026</v>
      </c>
      <c r="C4" s="29"/>
      <c r="D4" s="29"/>
      <c r="E4" s="29"/>
      <c r="F4" s="29"/>
      <c r="G4" s="29"/>
      <c r="H4" s="29"/>
      <c r="I4" s="29"/>
      <c r="J4" s="29"/>
      <c r="K4" s="29"/>
      <c r="L4" s="29"/>
      <c r="M4" s="29"/>
      <c r="N4" s="29"/>
      <c r="O4" s="29"/>
      <c r="P4" s="29"/>
      <c r="Q4" s="29"/>
    </row>
    <row r="5" spans="1:19" ht="9.75" customHeight="1" thickBot="1" x14ac:dyDescent="0.4"/>
    <row r="6" spans="1:19" ht="58.5" thickBot="1" x14ac:dyDescent="0.4">
      <c r="A6" s="30" t="s">
        <v>1</v>
      </c>
      <c r="B6" s="31" t="s">
        <v>2</v>
      </c>
      <c r="C6" s="31" t="s">
        <v>0</v>
      </c>
      <c r="D6" s="43" t="s">
        <v>19</v>
      </c>
      <c r="E6" s="31" t="s">
        <v>15</v>
      </c>
      <c r="F6" s="31" t="s">
        <v>16</v>
      </c>
      <c r="G6" s="43" t="s">
        <v>20</v>
      </c>
      <c r="H6" s="43" t="s">
        <v>21</v>
      </c>
      <c r="I6" s="31" t="s">
        <v>17</v>
      </c>
      <c r="J6" s="31" t="s">
        <v>14</v>
      </c>
      <c r="K6" s="31" t="s">
        <v>18</v>
      </c>
      <c r="L6" s="31" t="s">
        <v>12</v>
      </c>
      <c r="M6" s="31" t="s">
        <v>31</v>
      </c>
      <c r="N6" s="31" t="s">
        <v>22</v>
      </c>
      <c r="O6" s="31" t="s">
        <v>23</v>
      </c>
      <c r="P6" s="31" t="s">
        <v>24</v>
      </c>
      <c r="Q6" s="31" t="s">
        <v>25</v>
      </c>
      <c r="R6" s="31" t="s">
        <v>4</v>
      </c>
      <c r="S6" s="96" t="s">
        <v>45</v>
      </c>
    </row>
    <row r="7" spans="1:19" ht="20.149999999999999" customHeight="1" x14ac:dyDescent="0.35">
      <c r="A7" s="97"/>
      <c r="B7" s="98"/>
      <c r="C7" s="36">
        <f>(B7-A7)+1</f>
        <v>1</v>
      </c>
      <c r="D7" s="56" t="str">
        <f>IF(OR(A7="",B7=""),"",(A7+B7)/2)</f>
        <v/>
      </c>
      <c r="E7" s="103"/>
      <c r="F7" s="103"/>
      <c r="G7" s="108" t="str">
        <f t="shared" ref="G7:G13" si="0">IF(E7=0,"",E7/C7)</f>
        <v/>
      </c>
      <c r="H7" s="110" t="str">
        <f t="shared" ref="H7:H18" si="1">IF(F7=0,"",F7/C7)</f>
        <v/>
      </c>
      <c r="I7" s="55" t="str">
        <f t="shared" ref="I7:I18" si="2">IF(E7+F7=0,"",E7+F7)</f>
        <v/>
      </c>
      <c r="J7" s="55" t="str">
        <f t="shared" ref="J7:J18" si="3">IF(E7+F7=0,"",(E7+F7)/C7)</f>
        <v/>
      </c>
      <c r="K7" s="111"/>
      <c r="L7" s="37" t="str">
        <f t="shared" ref="L7:L18" si="4">IF(K7=0,"",(K7/C7))</f>
        <v/>
      </c>
      <c r="M7" s="49" t="str">
        <f>IF(K7="","",K7/I7)</f>
        <v/>
      </c>
      <c r="N7" s="111"/>
      <c r="O7" s="111"/>
      <c r="P7" s="103"/>
      <c r="Q7" s="50" t="str">
        <f t="shared" ref="Q7:Q18" si="5">IF(I7="","",COS(ATAN(P7/I7)))</f>
        <v/>
      </c>
      <c r="R7" s="117"/>
      <c r="S7" s="38" t="str">
        <f t="shared" ref="S7:S18" si="6">IF(OR(I7="",R7=""),"",I7/R7)</f>
        <v/>
      </c>
    </row>
    <row r="8" spans="1:19" ht="20.149999999999999" customHeight="1" x14ac:dyDescent="0.35">
      <c r="A8" s="99"/>
      <c r="B8" s="100"/>
      <c r="C8" s="32">
        <f t="shared" ref="C8:C18" si="7">(B8-A8)+1</f>
        <v>1</v>
      </c>
      <c r="D8" s="57" t="str">
        <f>IF(OR(A8="",B8=""),"",(A8+B8)/2)</f>
        <v/>
      </c>
      <c r="E8" s="104"/>
      <c r="F8" s="104"/>
      <c r="G8" s="108" t="str">
        <f t="shared" si="0"/>
        <v/>
      </c>
      <c r="H8" s="108" t="str">
        <f t="shared" si="1"/>
        <v/>
      </c>
      <c r="I8" s="42" t="str">
        <f t="shared" si="2"/>
        <v/>
      </c>
      <c r="J8" s="42" t="str">
        <f t="shared" si="3"/>
        <v/>
      </c>
      <c r="K8" s="112"/>
      <c r="L8" s="33" t="str">
        <f t="shared" si="4"/>
        <v/>
      </c>
      <c r="M8" s="40" t="str">
        <f t="shared" ref="M8:M18" si="8">IF(K8="","",K8/I8)</f>
        <v/>
      </c>
      <c r="N8" s="112"/>
      <c r="O8" s="112"/>
      <c r="P8" s="104"/>
      <c r="Q8" s="41" t="str">
        <f t="shared" si="5"/>
        <v/>
      </c>
      <c r="R8" s="118"/>
      <c r="S8" s="39" t="str">
        <f t="shared" si="6"/>
        <v/>
      </c>
    </row>
    <row r="9" spans="1:19" ht="20.149999999999999" customHeight="1" x14ac:dyDescent="0.35">
      <c r="A9" s="99"/>
      <c r="B9" s="100"/>
      <c r="C9" s="32">
        <f t="shared" si="7"/>
        <v>1</v>
      </c>
      <c r="D9" s="57" t="str">
        <f t="shared" ref="D9:D18" si="9">IF(OR(A9="",B9=""),"",(A9+B9)/2)</f>
        <v/>
      </c>
      <c r="E9" s="104"/>
      <c r="F9" s="104"/>
      <c r="G9" s="108" t="str">
        <f t="shared" si="0"/>
        <v/>
      </c>
      <c r="H9" s="108" t="str">
        <f t="shared" si="1"/>
        <v/>
      </c>
      <c r="I9" s="42" t="str">
        <f t="shared" si="2"/>
        <v/>
      </c>
      <c r="J9" s="42" t="str">
        <f t="shared" si="3"/>
        <v/>
      </c>
      <c r="K9" s="112"/>
      <c r="L9" s="33" t="str">
        <f t="shared" si="4"/>
        <v/>
      </c>
      <c r="M9" s="40" t="str">
        <f t="shared" si="8"/>
        <v/>
      </c>
      <c r="N9" s="112"/>
      <c r="O9" s="112"/>
      <c r="P9" s="104"/>
      <c r="Q9" s="41" t="str">
        <f t="shared" si="5"/>
        <v/>
      </c>
      <c r="R9" s="118"/>
      <c r="S9" s="39" t="str">
        <f t="shared" si="6"/>
        <v/>
      </c>
    </row>
    <row r="10" spans="1:19" ht="20.149999999999999" customHeight="1" x14ac:dyDescent="0.35">
      <c r="A10" s="99"/>
      <c r="B10" s="100"/>
      <c r="C10" s="32">
        <f t="shared" si="7"/>
        <v>1</v>
      </c>
      <c r="D10" s="57" t="str">
        <f t="shared" si="9"/>
        <v/>
      </c>
      <c r="E10" s="104"/>
      <c r="F10" s="104"/>
      <c r="G10" s="108" t="str">
        <f t="shared" si="0"/>
        <v/>
      </c>
      <c r="H10" s="108" t="str">
        <f t="shared" si="1"/>
        <v/>
      </c>
      <c r="I10" s="42" t="str">
        <f t="shared" si="2"/>
        <v/>
      </c>
      <c r="J10" s="42" t="str">
        <f t="shared" si="3"/>
        <v/>
      </c>
      <c r="K10" s="112"/>
      <c r="L10" s="33" t="str">
        <f t="shared" si="4"/>
        <v/>
      </c>
      <c r="M10" s="40" t="str">
        <f t="shared" si="8"/>
        <v/>
      </c>
      <c r="N10" s="112"/>
      <c r="O10" s="112"/>
      <c r="P10" s="104"/>
      <c r="Q10" s="41" t="str">
        <f t="shared" si="5"/>
        <v/>
      </c>
      <c r="R10" s="118"/>
      <c r="S10" s="39" t="str">
        <f t="shared" si="6"/>
        <v/>
      </c>
    </row>
    <row r="11" spans="1:19" ht="20.149999999999999" customHeight="1" x14ac:dyDescent="0.35">
      <c r="A11" s="99"/>
      <c r="B11" s="100"/>
      <c r="C11" s="32">
        <f t="shared" si="7"/>
        <v>1</v>
      </c>
      <c r="D11" s="57" t="str">
        <f t="shared" si="9"/>
        <v/>
      </c>
      <c r="E11" s="104"/>
      <c r="F11" s="104"/>
      <c r="G11" s="108" t="str">
        <f t="shared" si="0"/>
        <v/>
      </c>
      <c r="H11" s="108" t="str">
        <f t="shared" si="1"/>
        <v/>
      </c>
      <c r="I11" s="42" t="str">
        <f t="shared" si="2"/>
        <v/>
      </c>
      <c r="J11" s="42" t="str">
        <f t="shared" si="3"/>
        <v/>
      </c>
      <c r="K11" s="112"/>
      <c r="L11" s="33" t="str">
        <f t="shared" si="4"/>
        <v/>
      </c>
      <c r="M11" s="40" t="str">
        <f t="shared" si="8"/>
        <v/>
      </c>
      <c r="N11" s="112"/>
      <c r="O11" s="112"/>
      <c r="P11" s="104"/>
      <c r="Q11" s="41" t="str">
        <f t="shared" si="5"/>
        <v/>
      </c>
      <c r="R11" s="118"/>
      <c r="S11" s="39" t="str">
        <f t="shared" si="6"/>
        <v/>
      </c>
    </row>
    <row r="12" spans="1:19" ht="20.149999999999999" customHeight="1" x14ac:dyDescent="0.35">
      <c r="A12" s="99"/>
      <c r="B12" s="100"/>
      <c r="C12" s="32">
        <f t="shared" si="7"/>
        <v>1</v>
      </c>
      <c r="D12" s="57" t="str">
        <f t="shared" si="9"/>
        <v/>
      </c>
      <c r="E12" s="104"/>
      <c r="F12" s="104"/>
      <c r="G12" s="108" t="str">
        <f t="shared" si="0"/>
        <v/>
      </c>
      <c r="H12" s="108" t="str">
        <f t="shared" si="1"/>
        <v/>
      </c>
      <c r="I12" s="42" t="str">
        <f t="shared" si="2"/>
        <v/>
      </c>
      <c r="J12" s="42" t="str">
        <f t="shared" si="3"/>
        <v/>
      </c>
      <c r="K12" s="112"/>
      <c r="L12" s="33" t="str">
        <f t="shared" si="4"/>
        <v/>
      </c>
      <c r="M12" s="40" t="str">
        <f t="shared" si="8"/>
        <v/>
      </c>
      <c r="N12" s="112"/>
      <c r="O12" s="112"/>
      <c r="P12" s="104"/>
      <c r="Q12" s="41" t="str">
        <f t="shared" si="5"/>
        <v/>
      </c>
      <c r="R12" s="118"/>
      <c r="S12" s="39" t="str">
        <f t="shared" si="6"/>
        <v/>
      </c>
    </row>
    <row r="13" spans="1:19" ht="20.149999999999999" customHeight="1" x14ac:dyDescent="0.35">
      <c r="A13" s="99"/>
      <c r="B13" s="100"/>
      <c r="C13" s="32">
        <f t="shared" si="7"/>
        <v>1</v>
      </c>
      <c r="D13" s="57" t="str">
        <f t="shared" si="9"/>
        <v/>
      </c>
      <c r="E13" s="104"/>
      <c r="F13" s="104"/>
      <c r="G13" s="108" t="str">
        <f t="shared" si="0"/>
        <v/>
      </c>
      <c r="H13" s="108" t="str">
        <f t="shared" si="1"/>
        <v/>
      </c>
      <c r="I13" s="42" t="str">
        <f t="shared" si="2"/>
        <v/>
      </c>
      <c r="J13" s="42" t="str">
        <f t="shared" si="3"/>
        <v/>
      </c>
      <c r="K13" s="112"/>
      <c r="L13" s="33" t="str">
        <f t="shared" si="4"/>
        <v/>
      </c>
      <c r="M13" s="40" t="str">
        <f t="shared" si="8"/>
        <v/>
      </c>
      <c r="N13" s="112"/>
      <c r="O13" s="112"/>
      <c r="P13" s="104"/>
      <c r="Q13" s="41" t="str">
        <f t="shared" si="5"/>
        <v/>
      </c>
      <c r="R13" s="118"/>
      <c r="S13" s="39" t="str">
        <f t="shared" si="6"/>
        <v/>
      </c>
    </row>
    <row r="14" spans="1:19" ht="20.149999999999999" customHeight="1" x14ac:dyDescent="0.35">
      <c r="A14" s="99"/>
      <c r="B14" s="100"/>
      <c r="C14" s="32">
        <f t="shared" si="7"/>
        <v>1</v>
      </c>
      <c r="D14" s="57" t="str">
        <f t="shared" si="9"/>
        <v/>
      </c>
      <c r="E14" s="104"/>
      <c r="F14" s="104"/>
      <c r="G14" s="108" t="str">
        <f>IF(E14=0,"",E14/C14)</f>
        <v/>
      </c>
      <c r="H14" s="108" t="str">
        <f t="shared" si="1"/>
        <v/>
      </c>
      <c r="I14" s="42" t="str">
        <f t="shared" si="2"/>
        <v/>
      </c>
      <c r="J14" s="42" t="str">
        <f t="shared" si="3"/>
        <v/>
      </c>
      <c r="K14" s="112"/>
      <c r="L14" s="33" t="str">
        <f t="shared" si="4"/>
        <v/>
      </c>
      <c r="M14" s="40" t="str">
        <f t="shared" si="8"/>
        <v/>
      </c>
      <c r="N14" s="112"/>
      <c r="O14" s="112"/>
      <c r="P14" s="104"/>
      <c r="Q14" s="41" t="str">
        <f t="shared" si="5"/>
        <v/>
      </c>
      <c r="R14" s="118"/>
      <c r="S14" s="39" t="str">
        <f t="shared" si="6"/>
        <v/>
      </c>
    </row>
    <row r="15" spans="1:19" ht="20.149999999999999" customHeight="1" x14ac:dyDescent="0.35">
      <c r="A15" s="99"/>
      <c r="B15" s="100"/>
      <c r="C15" s="32">
        <f t="shared" si="7"/>
        <v>1</v>
      </c>
      <c r="D15" s="57" t="str">
        <f t="shared" si="9"/>
        <v/>
      </c>
      <c r="E15" s="104"/>
      <c r="F15" s="104"/>
      <c r="G15" s="108" t="str">
        <f>IF(E15=0,"",E15/C15)</f>
        <v/>
      </c>
      <c r="H15" s="108" t="str">
        <f t="shared" si="1"/>
        <v/>
      </c>
      <c r="I15" s="42" t="str">
        <f t="shared" si="2"/>
        <v/>
      </c>
      <c r="J15" s="42" t="str">
        <f t="shared" si="3"/>
        <v/>
      </c>
      <c r="K15" s="112"/>
      <c r="L15" s="33" t="str">
        <f t="shared" si="4"/>
        <v/>
      </c>
      <c r="M15" s="40" t="str">
        <f t="shared" si="8"/>
        <v/>
      </c>
      <c r="N15" s="112"/>
      <c r="O15" s="112"/>
      <c r="P15" s="104"/>
      <c r="Q15" s="41" t="str">
        <f t="shared" si="5"/>
        <v/>
      </c>
      <c r="R15" s="118"/>
      <c r="S15" s="39" t="str">
        <f t="shared" si="6"/>
        <v/>
      </c>
    </row>
    <row r="16" spans="1:19" ht="20.149999999999999" customHeight="1" x14ac:dyDescent="0.35">
      <c r="A16" s="99"/>
      <c r="B16" s="100"/>
      <c r="C16" s="32">
        <f t="shared" si="7"/>
        <v>1</v>
      </c>
      <c r="D16" s="57" t="str">
        <f t="shared" si="9"/>
        <v/>
      </c>
      <c r="E16" s="104"/>
      <c r="F16" s="104"/>
      <c r="G16" s="108" t="str">
        <f>IF(E16=0,"",E16/C16)</f>
        <v/>
      </c>
      <c r="H16" s="108" t="str">
        <f t="shared" si="1"/>
        <v/>
      </c>
      <c r="I16" s="42" t="str">
        <f t="shared" si="2"/>
        <v/>
      </c>
      <c r="J16" s="42" t="str">
        <f t="shared" si="3"/>
        <v/>
      </c>
      <c r="K16" s="112"/>
      <c r="L16" s="33" t="str">
        <f t="shared" si="4"/>
        <v/>
      </c>
      <c r="M16" s="40" t="str">
        <f t="shared" si="8"/>
        <v/>
      </c>
      <c r="N16" s="112"/>
      <c r="O16" s="112"/>
      <c r="P16" s="104"/>
      <c r="Q16" s="41" t="str">
        <f t="shared" si="5"/>
        <v/>
      </c>
      <c r="R16" s="118"/>
      <c r="S16" s="39" t="str">
        <f t="shared" si="6"/>
        <v/>
      </c>
    </row>
    <row r="17" spans="1:19" ht="20.149999999999999" customHeight="1" x14ac:dyDescent="0.35">
      <c r="A17" s="99"/>
      <c r="B17" s="100"/>
      <c r="C17" s="32">
        <f t="shared" si="7"/>
        <v>1</v>
      </c>
      <c r="D17" s="57" t="str">
        <f t="shared" si="9"/>
        <v/>
      </c>
      <c r="E17" s="104"/>
      <c r="F17" s="104"/>
      <c r="G17" s="108" t="str">
        <f>IF(E17=0,"",E17/C17)</f>
        <v/>
      </c>
      <c r="H17" s="108" t="str">
        <f t="shared" si="1"/>
        <v/>
      </c>
      <c r="I17" s="42" t="str">
        <f t="shared" si="2"/>
        <v/>
      </c>
      <c r="J17" s="42" t="str">
        <f t="shared" si="3"/>
        <v/>
      </c>
      <c r="K17" s="112"/>
      <c r="L17" s="33" t="str">
        <f t="shared" si="4"/>
        <v/>
      </c>
      <c r="M17" s="40" t="str">
        <f t="shared" si="8"/>
        <v/>
      </c>
      <c r="N17" s="112"/>
      <c r="O17" s="112"/>
      <c r="P17" s="104"/>
      <c r="Q17" s="41" t="str">
        <f t="shared" si="5"/>
        <v/>
      </c>
      <c r="R17" s="118"/>
      <c r="S17" s="39" t="str">
        <f t="shared" si="6"/>
        <v/>
      </c>
    </row>
    <row r="18" spans="1:19" ht="20.149999999999999" customHeight="1" thickBot="1" x14ac:dyDescent="0.4">
      <c r="A18" s="101"/>
      <c r="B18" s="102"/>
      <c r="C18" s="44">
        <f t="shared" si="7"/>
        <v>1</v>
      </c>
      <c r="D18" s="57" t="str">
        <f t="shared" si="9"/>
        <v/>
      </c>
      <c r="E18" s="105"/>
      <c r="F18" s="105"/>
      <c r="G18" s="109" t="str">
        <f>IF(E18=0,"",E18/C18)</f>
        <v/>
      </c>
      <c r="H18" s="109" t="str">
        <f t="shared" si="1"/>
        <v/>
      </c>
      <c r="I18" s="48" t="str">
        <f t="shared" si="2"/>
        <v/>
      </c>
      <c r="J18" s="48" t="str">
        <f t="shared" si="3"/>
        <v/>
      </c>
      <c r="K18" s="113"/>
      <c r="L18" s="46" t="str">
        <f t="shared" si="4"/>
        <v/>
      </c>
      <c r="M18" s="45" t="str">
        <f t="shared" si="8"/>
        <v/>
      </c>
      <c r="N18" s="113"/>
      <c r="O18" s="113"/>
      <c r="P18" s="105"/>
      <c r="Q18" s="47" t="str">
        <f t="shared" si="5"/>
        <v/>
      </c>
      <c r="R18" s="119"/>
      <c r="S18" s="59" t="str">
        <f t="shared" si="6"/>
        <v/>
      </c>
    </row>
    <row r="19" spans="1:19" ht="20.149999999999999" customHeight="1" thickBot="1" x14ac:dyDescent="0.4">
      <c r="A19" s="142" t="s">
        <v>3</v>
      </c>
      <c r="B19" s="143"/>
      <c r="C19" s="54">
        <f>SUM(C7:C18)</f>
        <v>12</v>
      </c>
      <c r="D19" s="52"/>
      <c r="E19" s="51">
        <f t="shared" ref="E19:F19" si="10">SUM(E7:E18)</f>
        <v>0</v>
      </c>
      <c r="F19" s="51">
        <f t="shared" si="10"/>
        <v>0</v>
      </c>
      <c r="G19" s="52"/>
      <c r="H19" s="52"/>
      <c r="I19" s="51">
        <f t="shared" ref="I19" si="11">SUM(I7:I18)</f>
        <v>0</v>
      </c>
      <c r="J19" s="52"/>
      <c r="K19" s="58">
        <f t="shared" ref="K19:R19" si="12">SUM(K7:K18)</f>
        <v>0</v>
      </c>
      <c r="L19" s="52"/>
      <c r="M19" s="52"/>
      <c r="N19" s="52"/>
      <c r="O19" s="52"/>
      <c r="P19" s="52"/>
      <c r="Q19" s="52"/>
      <c r="R19" s="58">
        <f t="shared" si="12"/>
        <v>0</v>
      </c>
      <c r="S19" s="53"/>
    </row>
    <row r="20" spans="1:19" ht="20.149999999999999" customHeight="1" thickBot="1" x14ac:dyDescent="0.4">
      <c r="A20" s="144" t="s">
        <v>26</v>
      </c>
      <c r="B20" s="145"/>
      <c r="C20" s="62"/>
      <c r="D20" s="63"/>
      <c r="E20" s="63"/>
      <c r="F20" s="65"/>
      <c r="G20" s="64" t="str">
        <f>IF(SUM(G7:G18)=0,"",AVERAGE(G7:G18))</f>
        <v/>
      </c>
      <c r="H20" s="64" t="str">
        <f t="shared" ref="H20" si="13">IF(SUM(H7:H18)=0,"",AVERAGE(H7:H18))</f>
        <v/>
      </c>
      <c r="I20" s="65"/>
      <c r="J20" s="64" t="str">
        <f t="shared" ref="J20" si="14">IF(SUM(J7:J18)=0,"",AVERAGE(J7:J18))</f>
        <v/>
      </c>
      <c r="K20" s="65"/>
      <c r="L20" s="67" t="str">
        <f>IF(SUM(L7:L18)=0,"",AVERAGE(L7:L18))</f>
        <v/>
      </c>
      <c r="M20" s="66" t="str">
        <f t="shared" ref="M20:S20" si="15">IF(SUM(M7:M18)=0,"",AVERAGE(M7:M18))</f>
        <v/>
      </c>
      <c r="N20" s="67" t="str">
        <f t="shared" si="15"/>
        <v/>
      </c>
      <c r="O20" s="67" t="str">
        <f t="shared" si="15"/>
        <v/>
      </c>
      <c r="P20" s="67" t="str">
        <f t="shared" si="15"/>
        <v/>
      </c>
      <c r="Q20" s="66" t="str">
        <f t="shared" si="15"/>
        <v/>
      </c>
      <c r="R20" s="67" t="str">
        <f t="shared" si="15"/>
        <v/>
      </c>
      <c r="S20" s="68" t="str">
        <f t="shared" si="15"/>
        <v/>
      </c>
    </row>
    <row r="125" spans="12:17" ht="35.25" customHeight="1" x14ac:dyDescent="0.35">
      <c r="L125" s="146" t="s">
        <v>38</v>
      </c>
      <c r="M125" s="147"/>
      <c r="N125" s="147"/>
      <c r="O125" s="147"/>
      <c r="P125" s="147"/>
      <c r="Q125" s="148"/>
    </row>
  </sheetData>
  <sheetProtection algorithmName="SHA-512" hashValue="ZUkLIVEf5SDpU6UMsgUxGL9Hic1q/3LP6GwOB7M0rTTqt+FPsIxjVKJPNCZz8BNidZBKryhbjxeuvzZOX8q6OQ==" saltValue="ZtRu6DfGHAMq5k6/oQijXA==" spinCount="100000" sheet="1" selectLockedCells="1"/>
  <mergeCells count="3">
    <mergeCell ref="A19:B19"/>
    <mergeCell ref="A20:B20"/>
    <mergeCell ref="L125:Q125"/>
  </mergeCells>
  <conditionalFormatting sqref="Q7:Q18">
    <cfRule type="cellIs" dxfId="13" priority="2" operator="lessThan">
      <formula>0.9</formula>
    </cfRule>
  </conditionalFormatting>
  <conditionalFormatting sqref="Q20">
    <cfRule type="cellIs" dxfId="12" priority="1" operator="lessThan">
      <formula>0.9</formula>
    </cfRule>
  </conditionalFormatting>
  <printOptions horizontalCentered="1"/>
  <pageMargins left="0.59055118110236227" right="0.59055118110236227" top="0.59055118110236227" bottom="0.59055118110236227" header="0.31496062992125984" footer="0.31496062992125984"/>
  <pageSetup paperSize="9" scale="58" fitToHeight="0" orientation="landscape" r:id="rId1"/>
  <headerFooter>
    <oddFooter>&amp;C&amp;10Outil développé par la Cellule  Environnement d'AKT for Wallonia - Téléchargeable gratuitement sur www.environnement-entreprise.be</oddFooter>
  </headerFooter>
  <rowBreaks count="2" manualBreakCount="2">
    <brk id="42" max="18" man="1"/>
    <brk id="83" max="18" man="1"/>
  </rowBreaks>
  <colBreaks count="1" manualBreakCount="1">
    <brk id="6" max="125"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15</vt:i4>
      </vt:variant>
    </vt:vector>
  </HeadingPairs>
  <TitlesOfParts>
    <vt:vector size="30" baseType="lpstr">
      <vt:lpstr>Consignes</vt:lpstr>
      <vt:lpstr>Aide graphiques </vt:lpstr>
      <vt:lpstr>Recapitulatif par année</vt:lpstr>
      <vt:lpstr>2031</vt:lpstr>
      <vt:lpstr>2030</vt:lpstr>
      <vt:lpstr>2029</vt:lpstr>
      <vt:lpstr>2028</vt:lpstr>
      <vt:lpstr>2027</vt:lpstr>
      <vt:lpstr>2026</vt:lpstr>
      <vt:lpstr>2025</vt:lpstr>
      <vt:lpstr>2024</vt:lpstr>
      <vt:lpstr>2023</vt:lpstr>
      <vt:lpstr>2022</vt:lpstr>
      <vt:lpstr>2021</vt:lpstr>
      <vt:lpstr>2020</vt:lpstr>
      <vt:lpstr>'2020'!Zone_d_impression</vt:lpstr>
      <vt:lpstr>'2021'!Zone_d_impression</vt:lpstr>
      <vt:lpstr>'2022'!Zone_d_impression</vt:lpstr>
      <vt:lpstr>'2023'!Zone_d_impression</vt:lpstr>
      <vt:lpstr>'2024'!Zone_d_impression</vt:lpstr>
      <vt:lpstr>'2025'!Zone_d_impression</vt:lpstr>
      <vt:lpstr>'2026'!Zone_d_impression</vt:lpstr>
      <vt:lpstr>'2027'!Zone_d_impression</vt:lpstr>
      <vt:lpstr>'2028'!Zone_d_impression</vt:lpstr>
      <vt:lpstr>'2029'!Zone_d_impression</vt:lpstr>
      <vt:lpstr>'2030'!Zone_d_impression</vt:lpstr>
      <vt:lpstr>'2031'!Zone_d_impression</vt:lpstr>
      <vt:lpstr>'Aide graphiques '!Zone_d_impression</vt:lpstr>
      <vt:lpstr>Consignes!Zone_d_impression</vt:lpstr>
      <vt:lpstr>'Recapitulatif par année'!Zone_d_impression</vt:lpstr>
    </vt:vector>
  </TitlesOfParts>
  <Company>UWE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UWE</dc:creator>
  <cp:lastModifiedBy>CAPPELLIN Olivier</cp:lastModifiedBy>
  <cp:lastPrinted>2024-12-20T12:58:12Z</cp:lastPrinted>
  <dcterms:created xsi:type="dcterms:W3CDTF">2013-03-07T08:56:46Z</dcterms:created>
  <dcterms:modified xsi:type="dcterms:W3CDTF">2024-12-20T13:01:55Z</dcterms:modified>
</cp:coreProperties>
</file>